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1ERE PARTIE\HORS UD PUBLIC\"/>
    </mc:Choice>
  </mc:AlternateContent>
  <xr:revisionPtr revIDLastSave="0" documentId="13_ncr:1_{4FA677A1-837A-4221-9C78-E172522C9238}" xr6:coauthVersionLast="47" xr6:coauthVersionMax="47" xr10:uidLastSave="{00000000-0000-0000-0000-000000000000}"/>
  <bookViews>
    <workbookView xWindow="-108" yWindow="-108" windowWidth="23256" windowHeight="13176" activeTab="7" xr2:uid="{00000000-000D-0000-FFFF-FFFF00000000}"/>
  </bookViews>
  <sheets>
    <sheet name="2020" sheetId="8" r:id="rId1"/>
    <sheet name="Bilan 2020" sheetId="10" r:id="rId2"/>
    <sheet name="2021" sheetId="14" r:id="rId3"/>
    <sheet name="Bilan 2021" sheetId="15" r:id="rId4"/>
    <sheet name="2022" sheetId="17" r:id="rId5"/>
    <sheet name="Bilan 2022" sheetId="16" r:id="rId6"/>
    <sheet name="2023" sheetId="18" r:id="rId7"/>
    <sheet name="Bilan 2023" sheetId="19" r:id="rId8"/>
  </sheets>
  <definedNames>
    <definedName name="_xlnm.Print_Area" localSheetId="0">'2020'!$A$2:$Q$48</definedName>
    <definedName name="_xlnm.Print_Area" localSheetId="2">'2021'!$A$2:$Q$48</definedName>
    <definedName name="_xlnm.Print_Area" localSheetId="4">'2022'!$A$2:$Q$48</definedName>
    <definedName name="_xlnm.Print_Area" localSheetId="6">'2023'!$A$2:$Q$48</definedName>
    <definedName name="_xlnm.Print_Area" localSheetId="1">'Bilan 2020'!$A$1:$B$10</definedName>
    <definedName name="_xlnm.Print_Area" localSheetId="3">'Bilan 2021'!$A$1:$B$10</definedName>
    <definedName name="_xlnm.Print_Area" localSheetId="5">'Bilan 2022'!$A$1:$B$10</definedName>
    <definedName name="_xlnm.Print_Area" localSheetId="7">'Bilan 2023'!$A$1:$B$10</definedName>
  </definedNames>
  <calcPr calcId="181029"/>
</workbook>
</file>

<file path=xl/calcChain.xml><?xml version="1.0" encoding="utf-8"?>
<calcChain xmlns="http://schemas.openxmlformats.org/spreadsheetml/2006/main">
  <c r="B20" i="19" l="1"/>
  <c r="B10" i="19"/>
  <c r="B14" i="19" s="1"/>
  <c r="P48" i="18"/>
  <c r="O48" i="18"/>
  <c r="N48" i="18"/>
  <c r="M48" i="18"/>
  <c r="L48" i="18"/>
  <c r="K48" i="18"/>
  <c r="J48" i="18"/>
  <c r="I48" i="18"/>
  <c r="H48" i="18"/>
  <c r="G48" i="18"/>
  <c r="F48" i="18"/>
  <c r="E47" i="18"/>
  <c r="D47" i="18"/>
  <c r="Q46" i="18"/>
  <c r="Q45" i="18"/>
  <c r="Q44" i="18"/>
  <c r="Q43" i="18"/>
  <c r="Q42" i="18"/>
  <c r="Q41" i="18"/>
  <c r="Q40" i="18"/>
  <c r="Q39" i="18"/>
  <c r="Q38" i="18"/>
  <c r="Q37" i="18"/>
  <c r="Q36" i="18"/>
  <c r="Q35" i="18"/>
  <c r="Q34" i="18"/>
  <c r="Q33" i="18"/>
  <c r="Q32" i="18"/>
  <c r="Q31" i="18"/>
  <c r="Q30" i="18"/>
  <c r="Q29" i="18"/>
  <c r="Q28" i="18"/>
  <c r="Q27" i="18"/>
  <c r="Q26" i="18"/>
  <c r="Q25" i="18"/>
  <c r="Q24" i="18"/>
  <c r="Q23" i="18"/>
  <c r="Q22" i="18"/>
  <c r="Q21" i="18"/>
  <c r="Q20" i="18"/>
  <c r="Q19" i="18"/>
  <c r="Q18" i="18"/>
  <c r="Q17" i="18"/>
  <c r="Q16" i="18"/>
  <c r="Q15" i="18"/>
  <c r="Q14" i="18"/>
  <c r="Q13" i="18"/>
  <c r="Q12" i="18"/>
  <c r="Q11" i="18"/>
  <c r="Q10" i="18"/>
  <c r="Q9" i="18"/>
  <c r="Q8" i="18"/>
  <c r="Q7" i="18"/>
  <c r="Q9" i="17"/>
  <c r="Q10" i="17"/>
  <c r="Q11" i="17"/>
  <c r="Q12" i="17"/>
  <c r="Q13" i="17"/>
  <c r="Q14" i="17"/>
  <c r="Q15" i="17"/>
  <c r="Q16" i="17"/>
  <c r="Q17" i="17"/>
  <c r="P48" i="17"/>
  <c r="O48" i="17"/>
  <c r="N48" i="17"/>
  <c r="M48" i="17"/>
  <c r="L48" i="17"/>
  <c r="K48" i="17"/>
  <c r="J48" i="17"/>
  <c r="I48" i="17"/>
  <c r="H48" i="17"/>
  <c r="G48" i="17"/>
  <c r="F48" i="17"/>
  <c r="E47" i="17"/>
  <c r="D47" i="17"/>
  <c r="Q46" i="17"/>
  <c r="Q45" i="17"/>
  <c r="Q44" i="17"/>
  <c r="Q43" i="17"/>
  <c r="Q42" i="17"/>
  <c r="Q41" i="17"/>
  <c r="Q40" i="17"/>
  <c r="Q39" i="17"/>
  <c r="Q38" i="17"/>
  <c r="Q37" i="17"/>
  <c r="Q36" i="17"/>
  <c r="Q35" i="17"/>
  <c r="Q34" i="17"/>
  <c r="Q33" i="17"/>
  <c r="Q32" i="17"/>
  <c r="Q31" i="17"/>
  <c r="Q30" i="17"/>
  <c r="Q29" i="17"/>
  <c r="Q28" i="17"/>
  <c r="Q27" i="17"/>
  <c r="Q26" i="17"/>
  <c r="Q25" i="17"/>
  <c r="Q24" i="17"/>
  <c r="Q23" i="17"/>
  <c r="Q22" i="17"/>
  <c r="Q21" i="17"/>
  <c r="Q20" i="17"/>
  <c r="Q19" i="17"/>
  <c r="Q18" i="17"/>
  <c r="Q8" i="17"/>
  <c r="Q7" i="17"/>
  <c r="B20" i="16"/>
  <c r="B10" i="16"/>
  <c r="B14" i="16" s="1"/>
  <c r="B20" i="15"/>
  <c r="B10" i="15"/>
  <c r="B14" i="15" s="1"/>
  <c r="P48" i="14"/>
  <c r="O48" i="14"/>
  <c r="N48" i="14"/>
  <c r="M48" i="14"/>
  <c r="L48" i="14"/>
  <c r="K48" i="14"/>
  <c r="O49" i="14" s="1"/>
  <c r="J48" i="14"/>
  <c r="I48" i="14"/>
  <c r="H48" i="14"/>
  <c r="G48" i="14"/>
  <c r="F48" i="14"/>
  <c r="E47" i="14"/>
  <c r="D47" i="14"/>
  <c r="Q46" i="14"/>
  <c r="Q45" i="14"/>
  <c r="Q44" i="14"/>
  <c r="Q43" i="14"/>
  <c r="Q42" i="14"/>
  <c r="Q41" i="14"/>
  <c r="Q40" i="14"/>
  <c r="Q39" i="14"/>
  <c r="Q38" i="14"/>
  <c r="Q37" i="14"/>
  <c r="Q36" i="14"/>
  <c r="Q35" i="14"/>
  <c r="Q34" i="14"/>
  <c r="Q33" i="14"/>
  <c r="Q32" i="14"/>
  <c r="Q31" i="14"/>
  <c r="Q30" i="14"/>
  <c r="Q29" i="14"/>
  <c r="Q28" i="14"/>
  <c r="Q27" i="14"/>
  <c r="Q26" i="14"/>
  <c r="Q25" i="14"/>
  <c r="Q24" i="14"/>
  <c r="Q23" i="14"/>
  <c r="Q22" i="14"/>
  <c r="Q21" i="14"/>
  <c r="Q20" i="14"/>
  <c r="Q19" i="14"/>
  <c r="Q18" i="14"/>
  <c r="Q17" i="14"/>
  <c r="Q16" i="14"/>
  <c r="Q15" i="14"/>
  <c r="Q14" i="14"/>
  <c r="Q13" i="14"/>
  <c r="Q12" i="14"/>
  <c r="Q11" i="14"/>
  <c r="Q10" i="14"/>
  <c r="Q9" i="14"/>
  <c r="Q8" i="14"/>
  <c r="Q7" i="14"/>
  <c r="O49" i="18" l="1"/>
  <c r="O49" i="17"/>
  <c r="Q46" i="8"/>
  <c r="Q42" i="8"/>
  <c r="Q40" i="8" l="1"/>
  <c r="Q39" i="8" l="1"/>
  <c r="Q38" i="8"/>
  <c r="Q41" i="8" l="1"/>
  <c r="Q43" i="8"/>
  <c r="Q44" i="8"/>
  <c r="Q45" i="8"/>
  <c r="Q33" i="8" l="1"/>
  <c r="Q34" i="8"/>
  <c r="Q35" i="8"/>
  <c r="Q36" i="8"/>
  <c r="Q37" i="8"/>
  <c r="Q28" i="8" l="1"/>
  <c r="Q29" i="8"/>
  <c r="Q30" i="8"/>
  <c r="Q31" i="8"/>
  <c r="Q32" i="8"/>
  <c r="D47" i="8" l="1"/>
  <c r="Q13" i="8" l="1"/>
  <c r="Q14" i="8"/>
  <c r="Q15" i="8"/>
  <c r="Q16" i="8"/>
  <c r="Q17" i="8"/>
  <c r="Q18" i="8"/>
  <c r="Q11" i="8" l="1"/>
  <c r="J48" i="8" l="1"/>
  <c r="Q26" i="8" l="1"/>
  <c r="Q27" i="8"/>
  <c r="B20" i="10" l="1"/>
  <c r="Q25" i="8" l="1"/>
  <c r="Q22" i="8"/>
  <c r="Q23" i="8"/>
  <c r="Q24" i="8"/>
  <c r="P48" i="8" l="1"/>
  <c r="O48" i="8"/>
  <c r="N48" i="8"/>
  <c r="M48" i="8"/>
  <c r="L48" i="8"/>
  <c r="K48" i="8"/>
  <c r="I48" i="8"/>
  <c r="H48" i="8"/>
  <c r="G48" i="8"/>
  <c r="F48" i="8"/>
  <c r="E47" i="8"/>
  <c r="Q21" i="8"/>
  <c r="Q20" i="8"/>
  <c r="Q19" i="8"/>
  <c r="Q12" i="8"/>
  <c r="Q10" i="8"/>
  <c r="Q9" i="8"/>
  <c r="Q8" i="8"/>
  <c r="Q7" i="8"/>
  <c r="O49" i="8" l="1"/>
  <c r="B10" i="10"/>
  <c r="B14" i="10" s="1"/>
</calcChain>
</file>

<file path=xl/sharedStrings.xml><?xml version="1.0" encoding="utf-8"?>
<sst xmlns="http://schemas.openxmlformats.org/spreadsheetml/2006/main" count="216" uniqueCount="83">
  <si>
    <t>BANQUE</t>
  </si>
  <si>
    <t>CAISSE</t>
  </si>
  <si>
    <t>cotisations</t>
  </si>
  <si>
    <t>subventions</t>
  </si>
  <si>
    <t>PRODUITS</t>
  </si>
  <si>
    <t>CHARGES</t>
  </si>
  <si>
    <t>DATES</t>
  </si>
  <si>
    <t>LIBELLES</t>
  </si>
  <si>
    <t>TOTAUX</t>
  </si>
  <si>
    <t>T R E S O R E R I E</t>
  </si>
  <si>
    <t>DIFF</t>
  </si>
  <si>
    <t>Placements</t>
  </si>
  <si>
    <t>Divers</t>
  </si>
  <si>
    <t>Tableau des Ressources de l'année</t>
  </si>
  <si>
    <t>+ Cotisations recues</t>
  </si>
  <si>
    <t>Subventions reçues</t>
  </si>
  <si>
    <t>Produit financiers perçus</t>
  </si>
  <si>
    <t>Total des Ressources</t>
  </si>
  <si>
    <t>Créances</t>
  </si>
  <si>
    <t>Total</t>
  </si>
  <si>
    <t>Avances adhérents</t>
  </si>
  <si>
    <t>Date valeur</t>
  </si>
  <si>
    <t>Total dépenses (Déplacements + Divers + Congrès + AG + Repas):</t>
  </si>
  <si>
    <t>SOLDE COMPTE COURANT CIC FIN DE PERIODE</t>
  </si>
  <si>
    <t>Total des dépenses                                                                   (hors reversement de cotisations &amp; avances)</t>
  </si>
  <si>
    <t>Hébergement</t>
  </si>
  <si>
    <t>Transport</t>
  </si>
  <si>
    <t>Observations</t>
  </si>
  <si>
    <t>Repas/collations</t>
  </si>
  <si>
    <t>2023</t>
  </si>
  <si>
    <t>Report au 01/01/2024                                                    (Total des ressources - Total des dépenses)</t>
  </si>
  <si>
    <t>Avoirs Financiers au 31/12/2023</t>
  </si>
  <si>
    <t>Type</t>
  </si>
  <si>
    <t>Autres produits d’exploitation perçus</t>
  </si>
  <si>
    <t>Autres produits d’exploitation</t>
  </si>
  <si>
    <t>- Reversements de cotisations</t>
  </si>
  <si>
    <t>NE PAS PUBLIER</t>
  </si>
  <si>
    <t>UNSA Santé &amp; Sociaux du Groupement Hospitalier Aube Marne</t>
  </si>
  <si>
    <t>Au 31/12/2020</t>
  </si>
  <si>
    <t>Livret</t>
  </si>
  <si>
    <t>2020</t>
  </si>
  <si>
    <t>SOLDE COMPTE COURANT BPALC DEBUT DE PERIODE</t>
  </si>
  <si>
    <t>Remise de chèque n°1</t>
  </si>
  <si>
    <t>Remise de chèque n°1 (3858961)</t>
  </si>
  <si>
    <t>Remise de chèque n°2 (3858963)</t>
  </si>
  <si>
    <t>Remise de chèque n°3</t>
  </si>
  <si>
    <t>Remise de chèque n°4</t>
  </si>
  <si>
    <t>Dépôt liquide</t>
  </si>
  <si>
    <t>Report au 01/01/2021                                                    (Total des ressources - Total des dépenses)</t>
  </si>
  <si>
    <t>Compte Courants BPALC</t>
  </si>
  <si>
    <t>UNSA GHAM Année</t>
  </si>
  <si>
    <t>2021</t>
  </si>
  <si>
    <t>Chèque n°0000044
Tactic Impression</t>
  </si>
  <si>
    <t>Chèque n°0000045</t>
  </si>
  <si>
    <t>Cotisations fédérales</t>
  </si>
  <si>
    <t>Chèque n°0000046</t>
  </si>
  <si>
    <t>Chèque n°0000047</t>
  </si>
  <si>
    <t>Réfection double de clefs</t>
  </si>
  <si>
    <t>Remise de chèque n°2</t>
  </si>
  <si>
    <t>Chéque n°0000048
Tactic Impression</t>
  </si>
  <si>
    <t>calendriers</t>
  </si>
  <si>
    <t>virement</t>
  </si>
  <si>
    <t>remb HG // fleurs Kalb</t>
  </si>
  <si>
    <t>Au 31/12/2021</t>
  </si>
  <si>
    <t>Report au 01/01/2022                                                    (Total des ressources - Total des dépenses)</t>
  </si>
  <si>
    <t>Avoirs Financiers au 31/12/2021</t>
  </si>
  <si>
    <t>Avoirs Financiers au 31/12/2020</t>
  </si>
  <si>
    <t>Au 31/12/2022</t>
  </si>
  <si>
    <t>Report au 01/01/2023                                                    (Total des ressources - Total des dépenses)</t>
  </si>
  <si>
    <t>Avoirs Financiers au 31/12/2022</t>
  </si>
  <si>
    <t>2022</t>
  </si>
  <si>
    <t>Chèque n°0000049</t>
  </si>
  <si>
    <t>Chéque n°0000050
Tactic Impression</t>
  </si>
  <si>
    <t>Chèque n°0000051</t>
  </si>
  <si>
    <t>arrêté compte</t>
  </si>
  <si>
    <t>Remise de chèque n°5</t>
  </si>
  <si>
    <t>Remise de chèque n°6</t>
  </si>
  <si>
    <t>Chèque n°0000052</t>
  </si>
  <si>
    <t>Chèque n°0000053</t>
  </si>
  <si>
    <t>Chèque n°0000054</t>
  </si>
  <si>
    <t>Chéque n°0000055</t>
  </si>
  <si>
    <t>Chèque n°0000056</t>
  </si>
  <si>
    <t>Au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</si>
</sst>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#,##0.00\ &quot;€&quot;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164" fontId="1" fillId="0" borderId="0" xfId="0" applyNumberFormat="1" applyFont="1"/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5" fillId="0" borderId="0" xfId="0" applyNumberFormat="1" applyFont="1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5" fontId="1" fillId="4" borderId="7" xfId="0" applyNumberFormat="1" applyFont="1" applyFill="1" applyBorder="1" applyAlignment="1">
      <alignment horizontal="center" vertical="center"/>
    </xf>
    <xf numFmtId="165" fontId="1" fillId="4" borderId="4" xfId="0" applyNumberFormat="1" applyFont="1" applyFill="1" applyBorder="1" applyAlignment="1">
      <alignment horizontal="center" vertical="center"/>
    </xf>
    <xf numFmtId="165" fontId="1" fillId="4" borderId="8" xfId="0" applyNumberFormat="1" applyFont="1" applyFill="1" applyBorder="1" applyAlignment="1">
      <alignment horizontal="center" vertical="center"/>
    </xf>
    <xf numFmtId="165" fontId="1" fillId="4" borderId="0" xfId="0" applyNumberFormat="1" applyFont="1" applyFill="1" applyAlignment="1">
      <alignment horizontal="center" vertical="center"/>
    </xf>
    <xf numFmtId="165" fontId="1" fillId="4" borderId="11" xfId="0" applyNumberFormat="1" applyFont="1" applyFill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1" fillId="4" borderId="21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29" xfId="0" quotePrefix="1" applyBorder="1" applyAlignment="1">
      <alignment horizontal="center" vertical="center" wrapText="1"/>
    </xf>
    <xf numFmtId="165" fontId="0" fillId="0" borderId="30" xfId="0" applyNumberForma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165" fontId="0" fillId="5" borderId="16" xfId="0" applyNumberFormat="1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165" fontId="0" fillId="5" borderId="33" xfId="0" applyNumberForma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165" fontId="1" fillId="4" borderId="34" xfId="0" applyNumberFormat="1" applyFont="1" applyFill="1" applyBorder="1" applyAlignment="1">
      <alignment horizontal="center" vertical="center"/>
    </xf>
    <xf numFmtId="165" fontId="1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65" fontId="1" fillId="2" borderId="18" xfId="0" applyNumberFormat="1" applyFont="1" applyFill="1" applyBorder="1" applyAlignment="1">
      <alignment horizontal="center" vertical="center"/>
    </xf>
    <xf numFmtId="165" fontId="1" fillId="6" borderId="18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1" fillId="6" borderId="0" xfId="0" applyFont="1" applyFill="1"/>
    <xf numFmtId="165" fontId="0" fillId="6" borderId="0" xfId="0" applyNumberFormat="1" applyFill="1" applyAlignment="1">
      <alignment horizontal="center" vertical="center"/>
    </xf>
    <xf numFmtId="164" fontId="9" fillId="0" borderId="0" xfId="0" applyNumberFormat="1" applyFont="1" applyAlignment="1">
      <alignment horizontal="left" vertical="center"/>
    </xf>
    <xf numFmtId="164" fontId="1" fillId="7" borderId="22" xfId="0" applyNumberFormat="1" applyFont="1" applyFill="1" applyBorder="1" applyAlignment="1">
      <alignment horizontal="center" vertical="center"/>
    </xf>
    <xf numFmtId="164" fontId="1" fillId="7" borderId="2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7" borderId="2" xfId="0" applyNumberFormat="1" applyFont="1" applyFill="1" applyBorder="1" applyAlignment="1">
      <alignment horizontal="center" vertical="center"/>
    </xf>
    <xf numFmtId="164" fontId="1" fillId="7" borderId="0" xfId="0" applyNumberFormat="1" applyFont="1" applyFill="1" applyAlignment="1">
      <alignment vertical="center"/>
    </xf>
    <xf numFmtId="164" fontId="1" fillId="0" borderId="22" xfId="0" applyNumberFormat="1" applyFont="1" applyBorder="1" applyAlignment="1">
      <alignment horizontal="center" vertical="center" wrapText="1"/>
    </xf>
    <xf numFmtId="164" fontId="1" fillId="7" borderId="0" xfId="0" applyNumberFormat="1" applyFont="1" applyFill="1" applyAlignment="1">
      <alignment horizontal="center" vertical="center"/>
    </xf>
    <xf numFmtId="0" fontId="1" fillId="0" borderId="22" xfId="0" applyFont="1" applyBorder="1"/>
    <xf numFmtId="165" fontId="1" fillId="4" borderId="14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wrapText="1"/>
    </xf>
    <xf numFmtId="0" fontId="1" fillId="5" borderId="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S51"/>
  <sheetViews>
    <sheetView zoomScale="90" zoomScaleNormal="90" workbookViewId="0">
      <selection activeCell="T28" sqref="T28"/>
    </sheetView>
  </sheetViews>
  <sheetFormatPr baseColWidth="10" defaultColWidth="11.44140625" defaultRowHeight="12" x14ac:dyDescent="0.25"/>
  <cols>
    <col min="1" max="2" width="7.88671875" style="2" customWidth="1"/>
    <col min="3" max="3" width="32.6640625" style="1" customWidth="1"/>
    <col min="4" max="4" width="9.6640625" style="1" customWidth="1"/>
    <col min="5" max="5" width="7.6640625" style="1" customWidth="1"/>
    <col min="6" max="13" width="11.44140625" style="1"/>
    <col min="14" max="14" width="0" style="1" hidden="1" customWidth="1"/>
    <col min="15" max="16" width="11.44140625" style="1"/>
    <col min="17" max="17" width="7.33203125" style="1" customWidth="1"/>
    <col min="18" max="16384" width="11.44140625" style="1"/>
  </cols>
  <sheetData>
    <row r="2" spans="1:19" ht="18" x14ac:dyDescent="0.35">
      <c r="C2" s="4" t="s">
        <v>50</v>
      </c>
      <c r="D2" s="5" t="s">
        <v>40</v>
      </c>
      <c r="E2" s="3"/>
      <c r="F2" s="3"/>
    </row>
    <row r="3" spans="1:19" ht="12.6" thickBot="1" x14ac:dyDescent="0.3"/>
    <row r="4" spans="1:19" ht="15.6" x14ac:dyDescent="0.3">
      <c r="A4" s="7"/>
      <c r="B4" s="7"/>
      <c r="C4" s="8"/>
      <c r="D4" s="9" t="s">
        <v>9</v>
      </c>
      <c r="E4" s="10"/>
      <c r="F4" s="11"/>
      <c r="G4" s="12" t="s">
        <v>4</v>
      </c>
      <c r="H4" s="13"/>
      <c r="I4" s="14"/>
      <c r="J4" s="15"/>
      <c r="K4" s="15"/>
      <c r="L4" s="15"/>
      <c r="M4" s="16" t="s">
        <v>5</v>
      </c>
      <c r="N4" s="15"/>
      <c r="O4" s="15"/>
      <c r="P4" s="15"/>
      <c r="Q4" s="17"/>
      <c r="R4" s="81" t="s">
        <v>36</v>
      </c>
      <c r="S4" s="82"/>
    </row>
    <row r="5" spans="1:19" s="44" customFormat="1" ht="36" customHeight="1" thickBot="1" x14ac:dyDescent="0.3">
      <c r="A5" s="33" t="s">
        <v>6</v>
      </c>
      <c r="B5" s="33" t="s">
        <v>21</v>
      </c>
      <c r="C5" s="34" t="s">
        <v>7</v>
      </c>
      <c r="D5" s="35" t="s">
        <v>0</v>
      </c>
      <c r="E5" s="36" t="s">
        <v>1</v>
      </c>
      <c r="F5" s="37" t="s">
        <v>2</v>
      </c>
      <c r="G5" s="38" t="s">
        <v>3</v>
      </c>
      <c r="H5" s="39" t="s">
        <v>34</v>
      </c>
      <c r="I5" s="40" t="s">
        <v>54</v>
      </c>
      <c r="J5" s="42" t="s">
        <v>20</v>
      </c>
      <c r="K5" s="56" t="s">
        <v>26</v>
      </c>
      <c r="L5" s="42" t="s">
        <v>12</v>
      </c>
      <c r="M5" s="41" t="s">
        <v>25</v>
      </c>
      <c r="N5" s="42"/>
      <c r="O5" s="41" t="s">
        <v>28</v>
      </c>
      <c r="P5" s="40" t="s">
        <v>11</v>
      </c>
      <c r="Q5" s="43" t="s">
        <v>10</v>
      </c>
      <c r="R5" s="79" t="s">
        <v>27</v>
      </c>
      <c r="S5" s="79" t="s">
        <v>32</v>
      </c>
    </row>
    <row r="6" spans="1:19" ht="24" customHeight="1" x14ac:dyDescent="0.25">
      <c r="A6" s="72">
        <v>43831</v>
      </c>
      <c r="B6" s="72">
        <v>43831</v>
      </c>
      <c r="C6" s="59" t="s">
        <v>41</v>
      </c>
      <c r="D6" s="22">
        <v>596.16</v>
      </c>
      <c r="E6" s="23">
        <v>0</v>
      </c>
      <c r="F6" s="24"/>
      <c r="G6" s="25"/>
      <c r="H6" s="26"/>
      <c r="I6" s="24"/>
      <c r="J6" s="27"/>
      <c r="K6" s="25"/>
      <c r="L6" s="27"/>
      <c r="M6" s="25"/>
      <c r="N6" s="27"/>
      <c r="O6" s="25"/>
      <c r="P6" s="27"/>
      <c r="Q6" s="26"/>
      <c r="R6" s="78"/>
      <c r="S6" s="78"/>
    </row>
    <row r="7" spans="1:19" ht="24" customHeight="1" x14ac:dyDescent="0.25">
      <c r="A7" s="68">
        <v>43838</v>
      </c>
      <c r="B7" s="68">
        <v>43838</v>
      </c>
      <c r="C7" s="45" t="s">
        <v>43</v>
      </c>
      <c r="D7" s="29">
        <v>22</v>
      </c>
      <c r="E7" s="29"/>
      <c r="F7" s="29">
        <v>22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>
        <f t="shared" ref="Q7:Q28" si="0">D7+E7-SUM(F7:H7)+SUM(I7:P7)</f>
        <v>0</v>
      </c>
      <c r="R7" s="78"/>
      <c r="S7" s="78"/>
    </row>
    <row r="8" spans="1:19" s="6" customFormat="1" ht="24" customHeight="1" x14ac:dyDescent="0.25">
      <c r="A8" s="69">
        <v>43868</v>
      </c>
      <c r="B8" s="69">
        <v>43868</v>
      </c>
      <c r="C8" s="45" t="s">
        <v>44</v>
      </c>
      <c r="D8" s="30">
        <v>22</v>
      </c>
      <c r="E8" s="30"/>
      <c r="F8" s="30">
        <v>22</v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>
        <f t="shared" si="0"/>
        <v>0</v>
      </c>
      <c r="R8" s="80"/>
      <c r="S8" s="80"/>
    </row>
    <row r="9" spans="1:19" ht="24" customHeight="1" x14ac:dyDescent="0.25">
      <c r="A9" s="68">
        <v>44048</v>
      </c>
      <c r="B9" s="68">
        <v>44048</v>
      </c>
      <c r="C9" s="45" t="s">
        <v>45</v>
      </c>
      <c r="D9" s="29">
        <v>346</v>
      </c>
      <c r="E9" s="29"/>
      <c r="F9" s="29">
        <v>346</v>
      </c>
      <c r="G9" s="29"/>
      <c r="H9" s="29"/>
      <c r="I9" s="29"/>
      <c r="J9" s="29"/>
      <c r="K9" s="29"/>
      <c r="L9" s="29"/>
      <c r="M9" s="29"/>
      <c r="N9" s="29"/>
      <c r="O9" s="29"/>
      <c r="P9" s="29"/>
      <c r="Q9" s="29">
        <f t="shared" si="0"/>
        <v>0</v>
      </c>
      <c r="R9" s="78"/>
      <c r="S9" s="78"/>
    </row>
    <row r="10" spans="1:19" ht="33.9" customHeight="1" x14ac:dyDescent="0.25">
      <c r="A10" s="68">
        <v>44083</v>
      </c>
      <c r="B10" s="68">
        <v>44083</v>
      </c>
      <c r="C10" s="45" t="s">
        <v>46</v>
      </c>
      <c r="D10" s="29">
        <v>154</v>
      </c>
      <c r="E10" s="29"/>
      <c r="F10" s="29">
        <v>154</v>
      </c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>
        <f t="shared" si="0"/>
        <v>0</v>
      </c>
      <c r="R10" s="78"/>
      <c r="S10" s="78"/>
    </row>
    <row r="11" spans="1:19" ht="33.9" customHeight="1" x14ac:dyDescent="0.25">
      <c r="A11" s="68">
        <v>44083</v>
      </c>
      <c r="B11" s="68">
        <v>44083</v>
      </c>
      <c r="C11" s="45" t="s">
        <v>47</v>
      </c>
      <c r="D11" s="29">
        <v>100</v>
      </c>
      <c r="E11" s="29"/>
      <c r="F11" s="29">
        <v>100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>
        <f t="shared" si="0"/>
        <v>0</v>
      </c>
      <c r="R11" s="78"/>
      <c r="S11" s="78"/>
    </row>
    <row r="12" spans="1:19" ht="33.9" customHeight="1" x14ac:dyDescent="0.25">
      <c r="A12" s="68">
        <v>44095</v>
      </c>
      <c r="B12" s="68">
        <v>44095</v>
      </c>
      <c r="C12" s="45" t="s">
        <v>52</v>
      </c>
      <c r="D12" s="29">
        <v>-165</v>
      </c>
      <c r="E12" s="29"/>
      <c r="F12" s="29"/>
      <c r="G12" s="29"/>
      <c r="H12" s="29"/>
      <c r="I12" s="29"/>
      <c r="J12" s="29"/>
      <c r="K12" s="29"/>
      <c r="L12" s="29">
        <v>165</v>
      </c>
      <c r="M12" s="29"/>
      <c r="N12" s="29"/>
      <c r="O12" s="29"/>
      <c r="P12" s="29"/>
      <c r="Q12" s="29">
        <f t="shared" si="0"/>
        <v>0</v>
      </c>
      <c r="R12" s="78"/>
      <c r="S12" s="78"/>
    </row>
    <row r="13" spans="1:19" ht="33.9" customHeight="1" x14ac:dyDescent="0.25">
      <c r="A13" s="68"/>
      <c r="B13" s="68"/>
      <c r="C13" s="45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>
        <f t="shared" si="0"/>
        <v>0</v>
      </c>
      <c r="R13" s="78"/>
      <c r="S13" s="78"/>
    </row>
    <row r="14" spans="1:19" ht="33.9" customHeight="1" x14ac:dyDescent="0.25">
      <c r="A14" s="68"/>
      <c r="B14" s="68"/>
      <c r="C14" s="45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>
        <f t="shared" si="0"/>
        <v>0</v>
      </c>
      <c r="R14" s="78"/>
      <c r="S14" s="78"/>
    </row>
    <row r="15" spans="1:19" ht="33.9" customHeight="1" x14ac:dyDescent="0.25">
      <c r="A15" s="68"/>
      <c r="B15" s="68"/>
      <c r="C15" s="45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>
        <f t="shared" si="0"/>
        <v>0</v>
      </c>
      <c r="R15" s="78"/>
      <c r="S15" s="78"/>
    </row>
    <row r="16" spans="1:19" ht="33.9" customHeight="1" x14ac:dyDescent="0.25">
      <c r="A16" s="68"/>
      <c r="B16" s="68"/>
      <c r="C16" s="45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>
        <f t="shared" si="0"/>
        <v>0</v>
      </c>
      <c r="R16" s="78"/>
      <c r="S16" s="78"/>
    </row>
    <row r="17" spans="1:19" ht="33.9" customHeight="1" x14ac:dyDescent="0.25">
      <c r="A17" s="68"/>
      <c r="B17" s="68"/>
      <c r="C17" s="45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>
        <f t="shared" si="0"/>
        <v>0</v>
      </c>
      <c r="R17" s="78"/>
      <c r="S17" s="78"/>
    </row>
    <row r="18" spans="1:19" ht="33.9" customHeight="1" x14ac:dyDescent="0.25">
      <c r="A18" s="68"/>
      <c r="B18" s="68"/>
      <c r="C18" s="45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>
        <f t="shared" si="0"/>
        <v>0</v>
      </c>
      <c r="R18" s="78"/>
      <c r="S18" s="78"/>
    </row>
    <row r="19" spans="1:19" ht="33.9" customHeight="1" x14ac:dyDescent="0.25">
      <c r="A19" s="68"/>
      <c r="B19" s="68"/>
      <c r="C19" s="45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>
        <f t="shared" si="0"/>
        <v>0</v>
      </c>
      <c r="R19" s="78"/>
      <c r="S19" s="78"/>
    </row>
    <row r="20" spans="1:19" ht="24" customHeight="1" x14ac:dyDescent="0.25">
      <c r="A20" s="68"/>
      <c r="B20" s="68"/>
      <c r="C20" s="45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>
        <f t="shared" si="0"/>
        <v>0</v>
      </c>
      <c r="R20" s="78"/>
      <c r="S20" s="78"/>
    </row>
    <row r="21" spans="1:19" ht="24" customHeight="1" x14ac:dyDescent="0.25">
      <c r="A21" s="68"/>
      <c r="B21" s="68"/>
      <c r="C21" s="45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>
        <f>D21+E21-SUM(F21:H21)+SUM(I21:P21)</f>
        <v>0</v>
      </c>
      <c r="R21" s="78"/>
      <c r="S21" s="78"/>
    </row>
    <row r="22" spans="1:19" ht="36" customHeight="1" x14ac:dyDescent="0.25">
      <c r="A22" s="68"/>
      <c r="B22" s="68"/>
      <c r="C22" s="45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>
        <f>D22+E22-SUM(F22:H22)+SUM(I22:P22)</f>
        <v>0</v>
      </c>
      <c r="R22" s="78"/>
      <c r="S22" s="78"/>
    </row>
    <row r="23" spans="1:19" ht="24" customHeight="1" x14ac:dyDescent="0.25">
      <c r="A23" s="68"/>
      <c r="B23" s="68"/>
      <c r="C23" s="45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>
        <f t="shared" si="0"/>
        <v>0</v>
      </c>
      <c r="R23" s="78"/>
      <c r="S23" s="78"/>
    </row>
    <row r="24" spans="1:19" ht="24" customHeight="1" x14ac:dyDescent="0.25">
      <c r="A24" s="68"/>
      <c r="B24" s="68"/>
      <c r="C24" s="45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>
        <f t="shared" si="0"/>
        <v>0</v>
      </c>
      <c r="R24" s="78"/>
      <c r="S24" s="78"/>
    </row>
    <row r="25" spans="1:19" ht="36" customHeight="1" x14ac:dyDescent="0.25">
      <c r="A25" s="68"/>
      <c r="B25" s="68"/>
      <c r="C25" s="45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>
        <f>D25+E25-SUM(F25:H25)+SUM(I25:P25)</f>
        <v>0</v>
      </c>
      <c r="R25" s="78"/>
      <c r="S25" s="78"/>
    </row>
    <row r="26" spans="1:19" ht="24" customHeight="1" x14ac:dyDescent="0.25">
      <c r="A26" s="68"/>
      <c r="B26" s="68"/>
      <c r="C26" s="45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>
        <f>D26+E26-SUM(F26:H26)+SUM(I26:P26)</f>
        <v>0</v>
      </c>
      <c r="R26" s="78"/>
      <c r="S26" s="78"/>
    </row>
    <row r="27" spans="1:19" ht="24" customHeight="1" x14ac:dyDescent="0.25">
      <c r="A27" s="68"/>
      <c r="B27" s="68"/>
      <c r="C27" s="45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>
        <f t="shared" si="0"/>
        <v>0</v>
      </c>
      <c r="R27" s="78"/>
      <c r="S27" s="78"/>
    </row>
    <row r="28" spans="1:19" ht="33.9" customHeight="1" x14ac:dyDescent="0.25">
      <c r="A28" s="68"/>
      <c r="B28" s="68"/>
      <c r="C28" s="45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>
        <f t="shared" si="0"/>
        <v>0</v>
      </c>
      <c r="R28" s="78"/>
      <c r="S28" s="78"/>
    </row>
    <row r="29" spans="1:19" ht="24" customHeight="1" x14ac:dyDescent="0.25">
      <c r="A29" s="68"/>
      <c r="B29" s="68"/>
      <c r="C29" s="45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>
        <f t="shared" ref="Q29:Q46" si="1">D29+E29-SUM(F29:H29)+SUM(I29:P29)</f>
        <v>0</v>
      </c>
      <c r="R29" s="78"/>
      <c r="S29" s="78"/>
    </row>
    <row r="30" spans="1:19" ht="36" customHeight="1" x14ac:dyDescent="0.25">
      <c r="A30" s="68"/>
      <c r="B30" s="68"/>
      <c r="C30" s="45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>
        <f t="shared" si="1"/>
        <v>0</v>
      </c>
      <c r="R30" s="78"/>
      <c r="S30" s="78"/>
    </row>
    <row r="31" spans="1:19" ht="36" customHeight="1" x14ac:dyDescent="0.25">
      <c r="A31" s="68"/>
      <c r="B31" s="73"/>
      <c r="C31" s="71"/>
      <c r="D31" s="29"/>
      <c r="E31" s="29"/>
      <c r="F31" s="29"/>
      <c r="G31" s="29"/>
      <c r="H31" s="29"/>
      <c r="I31" s="29"/>
      <c r="J31" s="29"/>
      <c r="K31" s="29"/>
      <c r="L31" s="29"/>
      <c r="M31" s="76"/>
      <c r="N31" s="29"/>
      <c r="O31" s="29"/>
      <c r="P31" s="29"/>
      <c r="Q31" s="29">
        <f t="shared" si="1"/>
        <v>0</v>
      </c>
      <c r="R31" s="78"/>
      <c r="S31" s="78"/>
    </row>
    <row r="32" spans="1:19" ht="36" customHeight="1" x14ac:dyDescent="0.25">
      <c r="A32" s="68"/>
      <c r="B32" s="68"/>
      <c r="C32" s="45"/>
      <c r="D32" s="29"/>
      <c r="E32" s="29"/>
      <c r="F32" s="29"/>
      <c r="G32" s="29"/>
      <c r="H32" s="29"/>
      <c r="I32" s="29"/>
      <c r="J32" s="29"/>
      <c r="K32" s="29"/>
      <c r="L32" s="29"/>
      <c r="M32" s="76"/>
      <c r="N32" s="29"/>
      <c r="O32" s="29"/>
      <c r="P32" s="29"/>
      <c r="Q32" s="29">
        <f t="shared" si="1"/>
        <v>0</v>
      </c>
      <c r="R32" s="78"/>
      <c r="S32" s="78"/>
    </row>
    <row r="33" spans="1:19" ht="24" customHeight="1" x14ac:dyDescent="0.25">
      <c r="A33" s="68"/>
      <c r="B33" s="68"/>
      <c r="C33" s="71"/>
      <c r="D33" s="29"/>
      <c r="E33" s="29"/>
      <c r="F33" s="29"/>
      <c r="G33" s="29"/>
      <c r="H33" s="29"/>
      <c r="I33" s="29"/>
      <c r="J33" s="29"/>
      <c r="K33" s="29"/>
      <c r="L33" s="29"/>
      <c r="M33" s="76"/>
      <c r="N33" s="29"/>
      <c r="O33" s="29"/>
      <c r="P33" s="29"/>
      <c r="Q33" s="29">
        <f t="shared" si="1"/>
        <v>0</v>
      </c>
      <c r="R33" s="78"/>
      <c r="S33" s="78"/>
    </row>
    <row r="34" spans="1:19" ht="24" customHeight="1" x14ac:dyDescent="0.25">
      <c r="A34" s="68"/>
      <c r="B34" s="68"/>
      <c r="C34" s="45"/>
      <c r="D34" s="29"/>
      <c r="E34" s="29"/>
      <c r="F34" s="29"/>
      <c r="G34" s="29"/>
      <c r="H34" s="29"/>
      <c r="I34" s="29"/>
      <c r="J34" s="29"/>
      <c r="K34" s="29"/>
      <c r="L34" s="29"/>
      <c r="M34" s="76"/>
      <c r="N34" s="29"/>
      <c r="O34" s="29"/>
      <c r="P34" s="29"/>
      <c r="Q34" s="29">
        <f t="shared" si="1"/>
        <v>0</v>
      </c>
      <c r="R34" s="78"/>
      <c r="S34" s="78"/>
    </row>
    <row r="35" spans="1:19" ht="24" customHeight="1" x14ac:dyDescent="0.25">
      <c r="A35" s="68"/>
      <c r="B35" s="68"/>
      <c r="C35" s="71"/>
      <c r="D35" s="29"/>
      <c r="E35" s="29"/>
      <c r="F35" s="29"/>
      <c r="G35" s="29"/>
      <c r="H35" s="29"/>
      <c r="I35" s="29"/>
      <c r="J35" s="29"/>
      <c r="K35" s="29"/>
      <c r="L35" s="29"/>
      <c r="M35" s="76"/>
      <c r="N35" s="29"/>
      <c r="O35" s="29"/>
      <c r="P35" s="29"/>
      <c r="Q35" s="29">
        <f t="shared" si="1"/>
        <v>0</v>
      </c>
      <c r="R35" s="78"/>
      <c r="S35" s="78"/>
    </row>
    <row r="36" spans="1:19" ht="24" customHeight="1" x14ac:dyDescent="0.25">
      <c r="A36" s="68"/>
      <c r="B36" s="68"/>
      <c r="C36" s="71"/>
      <c r="D36" s="29"/>
      <c r="E36" s="29"/>
      <c r="F36" s="29"/>
      <c r="G36" s="29"/>
      <c r="H36" s="29"/>
      <c r="I36" s="29"/>
      <c r="J36" s="29"/>
      <c r="K36" s="29"/>
      <c r="L36" s="29"/>
      <c r="M36" s="76"/>
      <c r="N36" s="29"/>
      <c r="O36" s="29"/>
      <c r="P36" s="29"/>
      <c r="Q36" s="29">
        <f t="shared" si="1"/>
        <v>0</v>
      </c>
      <c r="R36" s="78"/>
      <c r="S36" s="78"/>
    </row>
    <row r="37" spans="1:19" ht="24" customHeight="1" x14ac:dyDescent="0.25">
      <c r="A37" s="68"/>
      <c r="B37" s="68"/>
      <c r="C37" s="71"/>
      <c r="D37" s="29"/>
      <c r="E37" s="29"/>
      <c r="F37" s="29"/>
      <c r="G37" s="29"/>
      <c r="H37" s="29"/>
      <c r="I37" s="29"/>
      <c r="J37" s="29"/>
      <c r="K37" s="29"/>
      <c r="L37" s="29"/>
      <c r="M37" s="76"/>
      <c r="N37" s="29"/>
      <c r="O37" s="29"/>
      <c r="P37" s="29"/>
      <c r="Q37" s="29">
        <f t="shared" si="1"/>
        <v>0</v>
      </c>
      <c r="R37" s="78"/>
      <c r="S37" s="78"/>
    </row>
    <row r="38" spans="1:19" ht="24" customHeight="1" x14ac:dyDescent="0.25">
      <c r="A38" s="68"/>
      <c r="B38" s="68"/>
      <c r="C38" s="71"/>
      <c r="D38" s="29"/>
      <c r="E38" s="29"/>
      <c r="F38" s="29"/>
      <c r="G38" s="29"/>
      <c r="H38" s="29"/>
      <c r="I38" s="29"/>
      <c r="J38" s="29"/>
      <c r="K38" s="29"/>
      <c r="L38" s="29"/>
      <c r="M38" s="76"/>
      <c r="N38" s="29"/>
      <c r="O38" s="29"/>
      <c r="P38" s="29"/>
      <c r="Q38" s="29">
        <f t="shared" ref="Q38:Q40" si="2">D38+E38-SUM(F38:H38)+SUM(I38:P38)</f>
        <v>0</v>
      </c>
      <c r="R38" s="78"/>
      <c r="S38" s="78"/>
    </row>
    <row r="39" spans="1:19" ht="24" customHeight="1" x14ac:dyDescent="0.25">
      <c r="A39" s="68"/>
      <c r="B39" s="68"/>
      <c r="C39" s="74"/>
      <c r="D39" s="29"/>
      <c r="E39" s="29"/>
      <c r="F39" s="29"/>
      <c r="G39" s="29"/>
      <c r="H39" s="29"/>
      <c r="I39" s="29"/>
      <c r="J39" s="29"/>
      <c r="K39" s="29"/>
      <c r="L39" s="29"/>
      <c r="M39" s="76"/>
      <c r="N39" s="29"/>
      <c r="O39" s="29"/>
      <c r="P39" s="29"/>
      <c r="Q39" s="29">
        <f t="shared" si="2"/>
        <v>0</v>
      </c>
      <c r="R39" s="78"/>
      <c r="S39" s="78"/>
    </row>
    <row r="40" spans="1:19" ht="24" customHeight="1" x14ac:dyDescent="0.25">
      <c r="A40" s="68"/>
      <c r="B40" s="68"/>
      <c r="C40" s="45"/>
      <c r="D40" s="29"/>
      <c r="E40" s="29"/>
      <c r="F40" s="29"/>
      <c r="G40" s="29"/>
      <c r="H40" s="29"/>
      <c r="I40" s="29"/>
      <c r="J40" s="29"/>
      <c r="K40" s="29"/>
      <c r="L40" s="29"/>
      <c r="M40" s="76"/>
      <c r="N40" s="29"/>
      <c r="O40" s="29"/>
      <c r="P40" s="29"/>
      <c r="Q40" s="29">
        <f t="shared" si="2"/>
        <v>0</v>
      </c>
      <c r="R40" s="78"/>
      <c r="S40" s="78"/>
    </row>
    <row r="41" spans="1:19" ht="36" customHeight="1" x14ac:dyDescent="0.25">
      <c r="A41" s="68"/>
      <c r="B41" s="68"/>
      <c r="C41" s="45"/>
      <c r="D41" s="29"/>
      <c r="E41" s="29"/>
      <c r="F41" s="29"/>
      <c r="G41" s="29"/>
      <c r="H41" s="29"/>
      <c r="I41" s="29"/>
      <c r="J41" s="29"/>
      <c r="K41" s="29"/>
      <c r="L41" s="29"/>
      <c r="M41" s="76"/>
      <c r="N41" s="29"/>
      <c r="O41" s="29"/>
      <c r="P41" s="29"/>
      <c r="Q41" s="29">
        <f>D41+E41-SUM(F41:H41)+SUM(I41:P41)</f>
        <v>0</v>
      </c>
      <c r="R41" s="78"/>
      <c r="S41" s="78"/>
    </row>
    <row r="42" spans="1:19" ht="36" customHeight="1" x14ac:dyDescent="0.25">
      <c r="A42" s="75"/>
      <c r="B42" s="75"/>
      <c r="C42" s="45"/>
      <c r="D42" s="29"/>
      <c r="E42" s="29"/>
      <c r="F42" s="29"/>
      <c r="G42" s="29"/>
      <c r="H42" s="29"/>
      <c r="I42" s="29"/>
      <c r="J42" s="29"/>
      <c r="K42" s="29"/>
      <c r="L42" s="29"/>
      <c r="M42" s="76"/>
      <c r="N42" s="29"/>
      <c r="O42" s="29"/>
      <c r="P42" s="29"/>
      <c r="Q42" s="29">
        <f>D42+E42-SUM(F42:H42)+SUM(I42:P42)</f>
        <v>0</v>
      </c>
      <c r="R42" s="78"/>
      <c r="S42" s="78"/>
    </row>
    <row r="43" spans="1:19" ht="36" customHeight="1" x14ac:dyDescent="0.25">
      <c r="A43" s="68"/>
      <c r="B43" s="68"/>
      <c r="C43" s="45"/>
      <c r="D43" s="29"/>
      <c r="E43" s="29"/>
      <c r="F43" s="29"/>
      <c r="G43" s="29"/>
      <c r="H43" s="29"/>
      <c r="I43" s="29"/>
      <c r="J43" s="29"/>
      <c r="K43" s="29"/>
      <c r="L43" s="29"/>
      <c r="M43" s="76"/>
      <c r="N43" s="29"/>
      <c r="O43" s="29"/>
      <c r="P43" s="29"/>
      <c r="Q43" s="29">
        <f>D43+E43-SUM(F43:H43)+SUM(I43:P43)</f>
        <v>0</v>
      </c>
      <c r="R43" s="78"/>
      <c r="S43" s="78"/>
    </row>
    <row r="44" spans="1:19" ht="36" customHeight="1" x14ac:dyDescent="0.25">
      <c r="A44" s="68"/>
      <c r="B44" s="68"/>
      <c r="C44" s="45"/>
      <c r="D44" s="29"/>
      <c r="E44" s="29"/>
      <c r="F44" s="29"/>
      <c r="G44" s="29"/>
      <c r="H44" s="29"/>
      <c r="I44" s="29"/>
      <c r="J44" s="29"/>
      <c r="K44" s="29"/>
      <c r="L44" s="29"/>
      <c r="M44" s="76"/>
      <c r="N44" s="29"/>
      <c r="O44" s="29"/>
      <c r="P44" s="29"/>
      <c r="Q44" s="29">
        <f t="shared" si="1"/>
        <v>0</v>
      </c>
      <c r="R44" s="78"/>
      <c r="S44" s="78"/>
    </row>
    <row r="45" spans="1:19" ht="36" customHeight="1" x14ac:dyDescent="0.25">
      <c r="A45" s="68"/>
      <c r="B45" s="68"/>
      <c r="C45" s="45"/>
      <c r="D45" s="29"/>
      <c r="E45" s="29"/>
      <c r="F45" s="29"/>
      <c r="G45" s="29"/>
      <c r="H45" s="29"/>
      <c r="I45" s="29"/>
      <c r="J45" s="29"/>
      <c r="K45" s="29"/>
      <c r="L45" s="29"/>
      <c r="M45" s="76"/>
      <c r="N45" s="29"/>
      <c r="O45" s="29"/>
      <c r="P45" s="29"/>
      <c r="Q45" s="29">
        <f t="shared" si="1"/>
        <v>0</v>
      </c>
      <c r="R45" s="78"/>
      <c r="S45" s="78"/>
    </row>
    <row r="46" spans="1:19" ht="36" customHeight="1" x14ac:dyDescent="0.25">
      <c r="A46" s="68"/>
      <c r="B46" s="68"/>
      <c r="C46" s="45"/>
      <c r="D46" s="29"/>
      <c r="E46" s="29"/>
      <c r="F46" s="29"/>
      <c r="G46" s="29"/>
      <c r="H46" s="29"/>
      <c r="I46" s="29"/>
      <c r="J46" s="29"/>
      <c r="K46" s="29"/>
      <c r="L46" s="29"/>
      <c r="M46" s="76"/>
      <c r="N46" s="29"/>
      <c r="O46" s="29"/>
      <c r="P46" s="29"/>
      <c r="Q46" s="29">
        <f t="shared" si="1"/>
        <v>0</v>
      </c>
      <c r="R46" s="78"/>
      <c r="S46" s="78"/>
    </row>
    <row r="47" spans="1:19" ht="24" customHeight="1" thickBot="1" x14ac:dyDescent="0.3">
      <c r="A47" s="70"/>
      <c r="B47" s="70"/>
      <c r="C47" s="59" t="s">
        <v>23</v>
      </c>
      <c r="D47" s="22">
        <f>SUM(D6:D46)</f>
        <v>1075.1599999999999</v>
      </c>
      <c r="E47" s="31">
        <f>+E6+SUM(E7:E46)</f>
        <v>0</v>
      </c>
      <c r="F47" s="32"/>
      <c r="G47" s="25"/>
      <c r="H47" s="28"/>
      <c r="I47" s="32"/>
      <c r="J47" s="57"/>
      <c r="K47" s="25"/>
      <c r="L47" s="25"/>
      <c r="M47" s="77"/>
      <c r="N47" s="25"/>
      <c r="O47" s="25"/>
      <c r="P47" s="25"/>
      <c r="Q47" s="26"/>
    </row>
    <row r="48" spans="1:19" ht="24" customHeight="1" thickBot="1" x14ac:dyDescent="0.3">
      <c r="A48" s="18"/>
      <c r="B48" s="60"/>
      <c r="C48" s="19" t="s">
        <v>8</v>
      </c>
      <c r="D48" s="20"/>
      <c r="E48" s="61"/>
      <c r="F48" s="62">
        <f t="shared" ref="F48:P48" si="3">SUM(F7:F46)</f>
        <v>644</v>
      </c>
      <c r="G48" s="62">
        <f t="shared" si="3"/>
        <v>0</v>
      </c>
      <c r="H48" s="62">
        <f t="shared" si="3"/>
        <v>0</v>
      </c>
      <c r="I48" s="62">
        <f t="shared" si="3"/>
        <v>0</v>
      </c>
      <c r="J48" s="62">
        <f t="shared" si="3"/>
        <v>0</v>
      </c>
      <c r="K48" s="63">
        <f t="shared" si="3"/>
        <v>0</v>
      </c>
      <c r="L48" s="63">
        <f t="shared" si="3"/>
        <v>165</v>
      </c>
      <c r="M48" s="63">
        <f t="shared" si="3"/>
        <v>0</v>
      </c>
      <c r="N48" s="63">
        <f t="shared" si="3"/>
        <v>0</v>
      </c>
      <c r="O48" s="63">
        <f t="shared" si="3"/>
        <v>0</v>
      </c>
      <c r="P48" s="62">
        <f t="shared" si="3"/>
        <v>0</v>
      </c>
      <c r="Q48" s="21"/>
    </row>
    <row r="49" spans="2:15" ht="24" customHeight="1" x14ac:dyDescent="0.25">
      <c r="B49" s="67"/>
      <c r="H49" s="64" t="s">
        <v>22</v>
      </c>
      <c r="J49" s="64"/>
      <c r="K49" s="65"/>
      <c r="L49" s="65"/>
      <c r="M49" s="65"/>
      <c r="N49" s="65"/>
      <c r="O49" s="66">
        <f>K48+L48+M48+N48+O48</f>
        <v>165</v>
      </c>
    </row>
    <row r="51" spans="2:15" x14ac:dyDescent="0.25">
      <c r="D51" s="58"/>
    </row>
  </sheetData>
  <mergeCells count="1">
    <mergeCell ref="R4:S4"/>
  </mergeCells>
  <pageMargins left="0.25" right="0.25" top="0.75" bottom="0.75" header="0.3" footer="0.3"/>
  <pageSetup paperSize="8" scale="76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20"/>
  <sheetViews>
    <sheetView zoomScale="90" zoomScaleNormal="90" workbookViewId="0">
      <selection activeCell="A19" sqref="A19"/>
    </sheetView>
  </sheetViews>
  <sheetFormatPr baseColWidth="10" defaultColWidth="11.44140625" defaultRowHeight="30" customHeight="1" x14ac:dyDescent="0.3"/>
  <cols>
    <col min="1" max="1" width="45.5546875" style="46" bestFit="1" customWidth="1"/>
    <col min="2" max="2" width="11.44140625" style="47"/>
    <col min="3" max="16384" width="11.44140625" style="46"/>
  </cols>
  <sheetData>
    <row r="1" spans="1:3" ht="30" customHeight="1" thickTop="1" x14ac:dyDescent="0.3">
      <c r="A1" s="83" t="s">
        <v>37</v>
      </c>
      <c r="B1" s="84"/>
    </row>
    <row r="2" spans="1:3" ht="30" customHeight="1" thickBot="1" x14ac:dyDescent="0.35">
      <c r="A2" s="85" t="s">
        <v>38</v>
      </c>
      <c r="B2" s="86"/>
    </row>
    <row r="3" spans="1:3" ht="30" customHeight="1" thickTop="1" thickBot="1" x14ac:dyDescent="0.35"/>
    <row r="4" spans="1:3" ht="30" customHeight="1" x14ac:dyDescent="0.3">
      <c r="A4" s="87" t="s">
        <v>13</v>
      </c>
      <c r="B4" s="88"/>
    </row>
    <row r="5" spans="1:3" ht="30" customHeight="1" x14ac:dyDescent="0.3">
      <c r="A5" s="48" t="s">
        <v>14</v>
      </c>
      <c r="B5" s="49">
        <v>644</v>
      </c>
    </row>
    <row r="6" spans="1:3" ht="30" customHeight="1" x14ac:dyDescent="0.3">
      <c r="A6" s="48" t="s">
        <v>35</v>
      </c>
      <c r="B6" s="49">
        <v>0</v>
      </c>
    </row>
    <row r="7" spans="1:3" ht="30" customHeight="1" x14ac:dyDescent="0.3">
      <c r="A7" s="50" t="s">
        <v>15</v>
      </c>
      <c r="B7" s="49">
        <v>0</v>
      </c>
    </row>
    <row r="8" spans="1:3" ht="30" customHeight="1" x14ac:dyDescent="0.3">
      <c r="A8" s="50" t="s">
        <v>33</v>
      </c>
      <c r="B8" s="49">
        <v>0</v>
      </c>
    </row>
    <row r="9" spans="1:3" ht="30" customHeight="1" x14ac:dyDescent="0.3">
      <c r="A9" s="50" t="s">
        <v>16</v>
      </c>
      <c r="B9" s="49">
        <v>0</v>
      </c>
    </row>
    <row r="10" spans="1:3" ht="30" customHeight="1" thickBot="1" x14ac:dyDescent="0.35">
      <c r="A10" s="51" t="s">
        <v>17</v>
      </c>
      <c r="B10" s="52">
        <f>SUM(B5:B9)</f>
        <v>644</v>
      </c>
    </row>
    <row r="11" spans="1:3" ht="30" customHeight="1" thickBot="1" x14ac:dyDescent="0.35"/>
    <row r="12" spans="1:3" ht="30" customHeight="1" thickBot="1" x14ac:dyDescent="0.35">
      <c r="A12" s="53" t="s">
        <v>24</v>
      </c>
      <c r="B12" s="54">
        <v>165</v>
      </c>
    </row>
    <row r="13" spans="1:3" ht="30" customHeight="1" thickBot="1" x14ac:dyDescent="0.35"/>
    <row r="14" spans="1:3" ht="30" customHeight="1" thickBot="1" x14ac:dyDescent="0.35">
      <c r="A14" s="53" t="s">
        <v>48</v>
      </c>
      <c r="B14" s="54">
        <f>B10-B12</f>
        <v>479</v>
      </c>
      <c r="C14" s="55"/>
    </row>
    <row r="15" spans="1:3" ht="30" customHeight="1" thickBot="1" x14ac:dyDescent="0.35"/>
    <row r="16" spans="1:3" ht="30" customHeight="1" x14ac:dyDescent="0.3">
      <c r="A16" s="87" t="s">
        <v>66</v>
      </c>
      <c r="B16" s="88"/>
    </row>
    <row r="17" spans="1:2" ht="30" customHeight="1" x14ac:dyDescent="0.3">
      <c r="A17" s="50" t="s">
        <v>49</v>
      </c>
      <c r="B17" s="49">
        <v>1075.1600000000001</v>
      </c>
    </row>
    <row r="18" spans="1:2" ht="30" customHeight="1" x14ac:dyDescent="0.3">
      <c r="A18" s="50" t="s">
        <v>18</v>
      </c>
      <c r="B18" s="49"/>
    </row>
    <row r="19" spans="1:2" ht="30" customHeight="1" x14ac:dyDescent="0.3">
      <c r="A19" s="50" t="s">
        <v>39</v>
      </c>
      <c r="B19" s="49"/>
    </row>
    <row r="20" spans="1:2" ht="30" customHeight="1" thickBot="1" x14ac:dyDescent="0.35">
      <c r="A20" s="51" t="s">
        <v>19</v>
      </c>
      <c r="B20" s="52">
        <f>SUM(B17:B19)</f>
        <v>1075.1600000000001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S51"/>
  <sheetViews>
    <sheetView zoomScale="90" zoomScaleNormal="90" workbookViewId="0">
      <selection activeCell="T28" sqref="T28"/>
    </sheetView>
  </sheetViews>
  <sheetFormatPr baseColWidth="10" defaultColWidth="11.44140625" defaultRowHeight="12" x14ac:dyDescent="0.25"/>
  <cols>
    <col min="1" max="2" width="7.88671875" style="2" customWidth="1"/>
    <col min="3" max="3" width="32.6640625" style="1" customWidth="1"/>
    <col min="4" max="4" width="9.6640625" style="1" customWidth="1"/>
    <col min="5" max="5" width="7.6640625" style="1" customWidth="1"/>
    <col min="6" max="13" width="11.44140625" style="1"/>
    <col min="14" max="14" width="0" style="1" hidden="1" customWidth="1"/>
    <col min="15" max="16" width="11.44140625" style="1"/>
    <col min="17" max="17" width="7.33203125" style="1" customWidth="1"/>
    <col min="18" max="16384" width="11.44140625" style="1"/>
  </cols>
  <sheetData>
    <row r="2" spans="1:19" ht="18" x14ac:dyDescent="0.35">
      <c r="C2" s="4" t="s">
        <v>50</v>
      </c>
      <c r="D2" s="5" t="s">
        <v>51</v>
      </c>
      <c r="E2" s="3"/>
      <c r="F2" s="3"/>
    </row>
    <row r="3" spans="1:19" ht="12.6" thickBot="1" x14ac:dyDescent="0.3"/>
    <row r="4" spans="1:19" ht="15.6" x14ac:dyDescent="0.3">
      <c r="A4" s="7"/>
      <c r="B4" s="7"/>
      <c r="C4" s="8"/>
      <c r="D4" s="9" t="s">
        <v>9</v>
      </c>
      <c r="E4" s="10"/>
      <c r="F4" s="11"/>
      <c r="G4" s="12" t="s">
        <v>4</v>
      </c>
      <c r="H4" s="13"/>
      <c r="I4" s="14"/>
      <c r="J4" s="15"/>
      <c r="K4" s="15"/>
      <c r="L4" s="15"/>
      <c r="M4" s="16" t="s">
        <v>5</v>
      </c>
      <c r="N4" s="15"/>
      <c r="O4" s="15"/>
      <c r="P4" s="15"/>
      <c r="Q4" s="17"/>
      <c r="R4" s="81" t="s">
        <v>36</v>
      </c>
      <c r="S4" s="82"/>
    </row>
    <row r="5" spans="1:19" s="44" customFormat="1" ht="36" customHeight="1" thickBot="1" x14ac:dyDescent="0.3">
      <c r="A5" s="33" t="s">
        <v>6</v>
      </c>
      <c r="B5" s="33" t="s">
        <v>21</v>
      </c>
      <c r="C5" s="34" t="s">
        <v>7</v>
      </c>
      <c r="D5" s="35" t="s">
        <v>0</v>
      </c>
      <c r="E5" s="36" t="s">
        <v>1</v>
      </c>
      <c r="F5" s="37" t="s">
        <v>2</v>
      </c>
      <c r="G5" s="38" t="s">
        <v>3</v>
      </c>
      <c r="H5" s="39" t="s">
        <v>34</v>
      </c>
      <c r="I5" s="40" t="s">
        <v>54</v>
      </c>
      <c r="J5" s="42" t="s">
        <v>20</v>
      </c>
      <c r="K5" s="56" t="s">
        <v>26</v>
      </c>
      <c r="L5" s="42" t="s">
        <v>12</v>
      </c>
      <c r="M5" s="41" t="s">
        <v>25</v>
      </c>
      <c r="N5" s="42"/>
      <c r="O5" s="41" t="s">
        <v>28</v>
      </c>
      <c r="P5" s="40" t="s">
        <v>11</v>
      </c>
      <c r="Q5" s="43" t="s">
        <v>10</v>
      </c>
      <c r="R5" s="79" t="s">
        <v>27</v>
      </c>
      <c r="S5" s="79" t="s">
        <v>32</v>
      </c>
    </row>
    <row r="6" spans="1:19" ht="24" customHeight="1" x14ac:dyDescent="0.25">
      <c r="A6" s="72">
        <v>44197</v>
      </c>
      <c r="B6" s="72">
        <v>44197</v>
      </c>
      <c r="C6" s="59" t="s">
        <v>41</v>
      </c>
      <c r="D6" s="22">
        <v>1075.1600000000001</v>
      </c>
      <c r="E6" s="23">
        <v>0</v>
      </c>
      <c r="F6" s="24"/>
      <c r="G6" s="25"/>
      <c r="H6" s="26"/>
      <c r="I6" s="24"/>
      <c r="J6" s="27"/>
      <c r="K6" s="25"/>
      <c r="L6" s="27"/>
      <c r="M6" s="25"/>
      <c r="N6" s="27"/>
      <c r="O6" s="25"/>
      <c r="P6" s="27"/>
      <c r="Q6" s="26"/>
      <c r="R6" s="78"/>
      <c r="S6" s="78"/>
    </row>
    <row r="7" spans="1:19" ht="24" customHeight="1" x14ac:dyDescent="0.25">
      <c r="A7" s="68">
        <v>44206</v>
      </c>
      <c r="B7" s="68">
        <v>44206</v>
      </c>
      <c r="C7" s="45" t="s">
        <v>53</v>
      </c>
      <c r="D7" s="29">
        <v>-520</v>
      </c>
      <c r="E7" s="29"/>
      <c r="F7" s="29"/>
      <c r="G7" s="29"/>
      <c r="H7" s="29"/>
      <c r="I7" s="29">
        <v>520</v>
      </c>
      <c r="J7" s="29"/>
      <c r="K7" s="29"/>
      <c r="L7" s="29"/>
      <c r="M7" s="29"/>
      <c r="N7" s="29"/>
      <c r="O7" s="29"/>
      <c r="P7" s="29"/>
      <c r="Q7" s="29">
        <f t="shared" ref="Q7:Q28" si="0">D7+E7-SUM(F7:H7)+SUM(I7:P7)</f>
        <v>0</v>
      </c>
      <c r="R7" s="78"/>
      <c r="S7" s="78"/>
    </row>
    <row r="8" spans="1:19" s="6" customFormat="1" ht="24" customHeight="1" x14ac:dyDescent="0.25">
      <c r="A8" s="69">
        <v>44354</v>
      </c>
      <c r="B8" s="69">
        <v>44354</v>
      </c>
      <c r="C8" s="45" t="s">
        <v>55</v>
      </c>
      <c r="D8" s="30">
        <v>-40.31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>
        <v>40.31</v>
      </c>
      <c r="P8" s="30"/>
      <c r="Q8" s="30">
        <f t="shared" si="0"/>
        <v>0</v>
      </c>
      <c r="R8" s="80"/>
      <c r="S8" s="80"/>
    </row>
    <row r="9" spans="1:19" ht="24" customHeight="1" x14ac:dyDescent="0.25">
      <c r="A9" s="68">
        <v>44412</v>
      </c>
      <c r="B9" s="68">
        <v>44412</v>
      </c>
      <c r="C9" s="45" t="s">
        <v>56</v>
      </c>
      <c r="D9" s="29">
        <v>-29.4</v>
      </c>
      <c r="E9" s="29"/>
      <c r="F9" s="29"/>
      <c r="G9" s="29"/>
      <c r="H9" s="29"/>
      <c r="I9" s="29"/>
      <c r="J9" s="29"/>
      <c r="K9" s="29"/>
      <c r="L9" s="29">
        <v>29.4</v>
      </c>
      <c r="M9" s="29"/>
      <c r="N9" s="29"/>
      <c r="O9" s="29"/>
      <c r="P9" s="29"/>
      <c r="Q9" s="29">
        <f t="shared" si="0"/>
        <v>0</v>
      </c>
      <c r="R9" s="78" t="s">
        <v>57</v>
      </c>
      <c r="S9" s="78"/>
    </row>
    <row r="10" spans="1:19" ht="33.9" customHeight="1" x14ac:dyDescent="0.25">
      <c r="A10" s="68">
        <v>44439</v>
      </c>
      <c r="B10" s="68">
        <v>44083</v>
      </c>
      <c r="C10" s="45" t="s">
        <v>42</v>
      </c>
      <c r="D10" s="29">
        <v>220</v>
      </c>
      <c r="E10" s="29"/>
      <c r="F10" s="29">
        <v>220</v>
      </c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>
        <f t="shared" si="0"/>
        <v>0</v>
      </c>
      <c r="R10" s="78"/>
      <c r="S10" s="78"/>
    </row>
    <row r="11" spans="1:19" ht="33.9" customHeight="1" x14ac:dyDescent="0.25">
      <c r="A11" s="68">
        <v>44467</v>
      </c>
      <c r="B11" s="68">
        <v>44467</v>
      </c>
      <c r="C11" s="45" t="s">
        <v>58</v>
      </c>
      <c r="D11" s="29">
        <v>104</v>
      </c>
      <c r="E11" s="29"/>
      <c r="F11" s="29">
        <v>104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>
        <f t="shared" si="0"/>
        <v>0</v>
      </c>
      <c r="R11" s="78"/>
      <c r="S11" s="78"/>
    </row>
    <row r="12" spans="1:19" ht="33.9" customHeight="1" x14ac:dyDescent="0.25">
      <c r="A12" s="68">
        <v>44528</v>
      </c>
      <c r="B12" s="68">
        <v>44528</v>
      </c>
      <c r="C12" s="45" t="s">
        <v>59</v>
      </c>
      <c r="D12" s="29">
        <v>-148</v>
      </c>
      <c r="E12" s="29"/>
      <c r="F12" s="29"/>
      <c r="G12" s="29"/>
      <c r="H12" s="29"/>
      <c r="I12" s="29"/>
      <c r="J12" s="29"/>
      <c r="K12" s="29"/>
      <c r="L12" s="29">
        <v>148</v>
      </c>
      <c r="M12" s="29"/>
      <c r="N12" s="29"/>
      <c r="O12" s="29"/>
      <c r="P12" s="29"/>
      <c r="Q12" s="29">
        <f t="shared" si="0"/>
        <v>0</v>
      </c>
      <c r="R12" s="78" t="s">
        <v>60</v>
      </c>
      <c r="S12" s="78"/>
    </row>
    <row r="13" spans="1:19" ht="33.9" customHeight="1" x14ac:dyDescent="0.25">
      <c r="A13" s="68">
        <v>44518</v>
      </c>
      <c r="B13" s="68">
        <v>44518</v>
      </c>
      <c r="C13" s="45" t="s">
        <v>61</v>
      </c>
      <c r="D13" s="29">
        <v>-120</v>
      </c>
      <c r="E13" s="29"/>
      <c r="F13" s="29"/>
      <c r="G13" s="29"/>
      <c r="H13" s="29"/>
      <c r="I13" s="29"/>
      <c r="J13" s="29"/>
      <c r="K13" s="29"/>
      <c r="L13" s="29">
        <v>120</v>
      </c>
      <c r="M13" s="29"/>
      <c r="N13" s="29"/>
      <c r="O13" s="29"/>
      <c r="P13" s="29"/>
      <c r="Q13" s="29">
        <f t="shared" si="0"/>
        <v>0</v>
      </c>
      <c r="R13" s="78" t="s">
        <v>62</v>
      </c>
      <c r="S13" s="78"/>
    </row>
    <row r="14" spans="1:19" ht="33.9" customHeight="1" x14ac:dyDescent="0.25">
      <c r="A14" s="68"/>
      <c r="B14" s="68"/>
      <c r="C14" s="45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>
        <f t="shared" si="0"/>
        <v>0</v>
      </c>
      <c r="R14" s="78"/>
      <c r="S14" s="78"/>
    </row>
    <row r="15" spans="1:19" ht="33.9" customHeight="1" x14ac:dyDescent="0.25">
      <c r="A15" s="68"/>
      <c r="B15" s="68"/>
      <c r="C15" s="45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>
        <f t="shared" si="0"/>
        <v>0</v>
      </c>
      <c r="R15" s="78"/>
      <c r="S15" s="78"/>
    </row>
    <row r="16" spans="1:19" ht="33.9" customHeight="1" x14ac:dyDescent="0.25">
      <c r="A16" s="68"/>
      <c r="B16" s="68"/>
      <c r="C16" s="45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>
        <f t="shared" si="0"/>
        <v>0</v>
      </c>
      <c r="R16" s="78"/>
      <c r="S16" s="78"/>
    </row>
    <row r="17" spans="1:19" ht="33.9" customHeight="1" x14ac:dyDescent="0.25">
      <c r="A17" s="68"/>
      <c r="B17" s="68"/>
      <c r="C17" s="45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>
        <f t="shared" si="0"/>
        <v>0</v>
      </c>
      <c r="R17" s="78"/>
      <c r="S17" s="78"/>
    </row>
    <row r="18" spans="1:19" ht="33.9" customHeight="1" x14ac:dyDescent="0.25">
      <c r="A18" s="68"/>
      <c r="B18" s="68"/>
      <c r="C18" s="45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>
        <f t="shared" si="0"/>
        <v>0</v>
      </c>
      <c r="R18" s="78"/>
      <c r="S18" s="78"/>
    </row>
    <row r="19" spans="1:19" ht="33.9" customHeight="1" x14ac:dyDescent="0.25">
      <c r="A19" s="68"/>
      <c r="B19" s="68"/>
      <c r="C19" s="45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>
        <f t="shared" si="0"/>
        <v>0</v>
      </c>
      <c r="R19" s="78"/>
      <c r="S19" s="78"/>
    </row>
    <row r="20" spans="1:19" ht="24" customHeight="1" x14ac:dyDescent="0.25">
      <c r="A20" s="68"/>
      <c r="B20" s="68"/>
      <c r="C20" s="45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>
        <f t="shared" si="0"/>
        <v>0</v>
      </c>
      <c r="R20" s="78"/>
      <c r="S20" s="78"/>
    </row>
    <row r="21" spans="1:19" ht="24" customHeight="1" x14ac:dyDescent="0.25">
      <c r="A21" s="68"/>
      <c r="B21" s="68"/>
      <c r="C21" s="45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>
        <f>D21+E21-SUM(F21:H21)+SUM(I21:P21)</f>
        <v>0</v>
      </c>
      <c r="R21" s="78"/>
      <c r="S21" s="78"/>
    </row>
    <row r="22" spans="1:19" ht="36" customHeight="1" x14ac:dyDescent="0.25">
      <c r="A22" s="68"/>
      <c r="B22" s="68"/>
      <c r="C22" s="45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>
        <f>D22+E22-SUM(F22:H22)+SUM(I22:P22)</f>
        <v>0</v>
      </c>
      <c r="R22" s="78"/>
      <c r="S22" s="78"/>
    </row>
    <row r="23" spans="1:19" ht="24" customHeight="1" x14ac:dyDescent="0.25">
      <c r="A23" s="68"/>
      <c r="B23" s="68"/>
      <c r="C23" s="45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>
        <f t="shared" si="0"/>
        <v>0</v>
      </c>
      <c r="R23" s="78"/>
      <c r="S23" s="78"/>
    </row>
    <row r="24" spans="1:19" ht="24" customHeight="1" x14ac:dyDescent="0.25">
      <c r="A24" s="68"/>
      <c r="B24" s="68"/>
      <c r="C24" s="45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>
        <f t="shared" si="0"/>
        <v>0</v>
      </c>
      <c r="R24" s="78"/>
      <c r="S24" s="78"/>
    </row>
    <row r="25" spans="1:19" ht="36" customHeight="1" x14ac:dyDescent="0.25">
      <c r="A25" s="68"/>
      <c r="B25" s="68"/>
      <c r="C25" s="45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>
        <f>D25+E25-SUM(F25:H25)+SUM(I25:P25)</f>
        <v>0</v>
      </c>
      <c r="R25" s="78"/>
      <c r="S25" s="78"/>
    </row>
    <row r="26" spans="1:19" ht="24" customHeight="1" x14ac:dyDescent="0.25">
      <c r="A26" s="68"/>
      <c r="B26" s="68"/>
      <c r="C26" s="45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>
        <f>D26+E26-SUM(F26:H26)+SUM(I26:P26)</f>
        <v>0</v>
      </c>
      <c r="R26" s="78"/>
      <c r="S26" s="78"/>
    </row>
    <row r="27" spans="1:19" ht="24" customHeight="1" x14ac:dyDescent="0.25">
      <c r="A27" s="68"/>
      <c r="B27" s="68"/>
      <c r="C27" s="45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>
        <f t="shared" si="0"/>
        <v>0</v>
      </c>
      <c r="R27" s="78"/>
      <c r="S27" s="78"/>
    </row>
    <row r="28" spans="1:19" ht="33.9" customHeight="1" x14ac:dyDescent="0.25">
      <c r="A28" s="68"/>
      <c r="B28" s="68"/>
      <c r="C28" s="45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>
        <f t="shared" si="0"/>
        <v>0</v>
      </c>
      <c r="R28" s="78"/>
      <c r="S28" s="78"/>
    </row>
    <row r="29" spans="1:19" ht="24" customHeight="1" x14ac:dyDescent="0.25">
      <c r="A29" s="68"/>
      <c r="B29" s="68"/>
      <c r="C29" s="45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>
        <f t="shared" ref="Q29:Q46" si="1">D29+E29-SUM(F29:H29)+SUM(I29:P29)</f>
        <v>0</v>
      </c>
      <c r="R29" s="78"/>
      <c r="S29" s="78"/>
    </row>
    <row r="30" spans="1:19" ht="36" customHeight="1" x14ac:dyDescent="0.25">
      <c r="A30" s="68"/>
      <c r="B30" s="68"/>
      <c r="C30" s="45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>
        <f t="shared" si="1"/>
        <v>0</v>
      </c>
      <c r="R30" s="78"/>
      <c r="S30" s="78"/>
    </row>
    <row r="31" spans="1:19" ht="36" customHeight="1" x14ac:dyDescent="0.25">
      <c r="A31" s="68"/>
      <c r="B31" s="73"/>
      <c r="C31" s="71"/>
      <c r="D31" s="29"/>
      <c r="E31" s="29"/>
      <c r="F31" s="29"/>
      <c r="G31" s="29"/>
      <c r="H31" s="29"/>
      <c r="I31" s="29"/>
      <c r="J31" s="29"/>
      <c r="K31" s="29"/>
      <c r="L31" s="29"/>
      <c r="M31" s="76"/>
      <c r="N31" s="29"/>
      <c r="O31" s="29"/>
      <c r="P31" s="29"/>
      <c r="Q31" s="29">
        <f t="shared" si="1"/>
        <v>0</v>
      </c>
      <c r="R31" s="78"/>
      <c r="S31" s="78"/>
    </row>
    <row r="32" spans="1:19" ht="36" customHeight="1" x14ac:dyDescent="0.25">
      <c r="A32" s="68"/>
      <c r="B32" s="68"/>
      <c r="C32" s="45"/>
      <c r="D32" s="29"/>
      <c r="E32" s="29"/>
      <c r="F32" s="29"/>
      <c r="G32" s="29"/>
      <c r="H32" s="29"/>
      <c r="I32" s="29"/>
      <c r="J32" s="29"/>
      <c r="K32" s="29"/>
      <c r="L32" s="29"/>
      <c r="M32" s="76"/>
      <c r="N32" s="29"/>
      <c r="O32" s="29"/>
      <c r="P32" s="29"/>
      <c r="Q32" s="29">
        <f t="shared" si="1"/>
        <v>0</v>
      </c>
      <c r="R32" s="78"/>
      <c r="S32" s="78"/>
    </row>
    <row r="33" spans="1:19" ht="24" customHeight="1" x14ac:dyDescent="0.25">
      <c r="A33" s="68"/>
      <c r="B33" s="68"/>
      <c r="C33" s="71"/>
      <c r="D33" s="29"/>
      <c r="E33" s="29"/>
      <c r="F33" s="29"/>
      <c r="G33" s="29"/>
      <c r="H33" s="29"/>
      <c r="I33" s="29"/>
      <c r="J33" s="29"/>
      <c r="K33" s="29"/>
      <c r="L33" s="29"/>
      <c r="M33" s="76"/>
      <c r="N33" s="29"/>
      <c r="O33" s="29"/>
      <c r="P33" s="29"/>
      <c r="Q33" s="29">
        <f t="shared" si="1"/>
        <v>0</v>
      </c>
      <c r="R33" s="78"/>
      <c r="S33" s="78"/>
    </row>
    <row r="34" spans="1:19" ht="24" customHeight="1" x14ac:dyDescent="0.25">
      <c r="A34" s="68"/>
      <c r="B34" s="68"/>
      <c r="C34" s="45"/>
      <c r="D34" s="29"/>
      <c r="E34" s="29"/>
      <c r="F34" s="29"/>
      <c r="G34" s="29"/>
      <c r="H34" s="29"/>
      <c r="I34" s="29"/>
      <c r="J34" s="29"/>
      <c r="K34" s="29"/>
      <c r="L34" s="29"/>
      <c r="M34" s="76"/>
      <c r="N34" s="29"/>
      <c r="O34" s="29"/>
      <c r="P34" s="29"/>
      <c r="Q34" s="29">
        <f t="shared" si="1"/>
        <v>0</v>
      </c>
      <c r="R34" s="78"/>
      <c r="S34" s="78"/>
    </row>
    <row r="35" spans="1:19" ht="24" customHeight="1" x14ac:dyDescent="0.25">
      <c r="A35" s="68"/>
      <c r="B35" s="68"/>
      <c r="C35" s="71"/>
      <c r="D35" s="29"/>
      <c r="E35" s="29"/>
      <c r="F35" s="29"/>
      <c r="G35" s="29"/>
      <c r="H35" s="29"/>
      <c r="I35" s="29"/>
      <c r="J35" s="29"/>
      <c r="K35" s="29"/>
      <c r="L35" s="29"/>
      <c r="M35" s="76"/>
      <c r="N35" s="29"/>
      <c r="O35" s="29"/>
      <c r="P35" s="29"/>
      <c r="Q35" s="29">
        <f t="shared" si="1"/>
        <v>0</v>
      </c>
      <c r="R35" s="78"/>
      <c r="S35" s="78"/>
    </row>
    <row r="36" spans="1:19" ht="24" customHeight="1" x14ac:dyDescent="0.25">
      <c r="A36" s="68"/>
      <c r="B36" s="68"/>
      <c r="C36" s="71"/>
      <c r="D36" s="29"/>
      <c r="E36" s="29"/>
      <c r="F36" s="29"/>
      <c r="G36" s="29"/>
      <c r="H36" s="29"/>
      <c r="I36" s="29"/>
      <c r="J36" s="29"/>
      <c r="K36" s="29"/>
      <c r="L36" s="29"/>
      <c r="M36" s="76"/>
      <c r="N36" s="29"/>
      <c r="O36" s="29"/>
      <c r="P36" s="29"/>
      <c r="Q36" s="29">
        <f t="shared" si="1"/>
        <v>0</v>
      </c>
      <c r="R36" s="78"/>
      <c r="S36" s="78"/>
    </row>
    <row r="37" spans="1:19" ht="24" customHeight="1" x14ac:dyDescent="0.25">
      <c r="A37" s="68"/>
      <c r="B37" s="68"/>
      <c r="C37" s="71"/>
      <c r="D37" s="29"/>
      <c r="E37" s="29"/>
      <c r="F37" s="29"/>
      <c r="G37" s="29"/>
      <c r="H37" s="29"/>
      <c r="I37" s="29"/>
      <c r="J37" s="29"/>
      <c r="K37" s="29"/>
      <c r="L37" s="29"/>
      <c r="M37" s="76"/>
      <c r="N37" s="29"/>
      <c r="O37" s="29"/>
      <c r="P37" s="29"/>
      <c r="Q37" s="29">
        <f t="shared" si="1"/>
        <v>0</v>
      </c>
      <c r="R37" s="78"/>
      <c r="S37" s="78"/>
    </row>
    <row r="38" spans="1:19" ht="24" customHeight="1" x14ac:dyDescent="0.25">
      <c r="A38" s="68"/>
      <c r="B38" s="68"/>
      <c r="C38" s="71"/>
      <c r="D38" s="29"/>
      <c r="E38" s="29"/>
      <c r="F38" s="29"/>
      <c r="G38" s="29"/>
      <c r="H38" s="29"/>
      <c r="I38" s="29"/>
      <c r="J38" s="29"/>
      <c r="K38" s="29"/>
      <c r="L38" s="29"/>
      <c r="M38" s="76"/>
      <c r="N38" s="29"/>
      <c r="O38" s="29"/>
      <c r="P38" s="29"/>
      <c r="Q38" s="29">
        <f t="shared" si="1"/>
        <v>0</v>
      </c>
      <c r="R38" s="78"/>
      <c r="S38" s="78"/>
    </row>
    <row r="39" spans="1:19" ht="24" customHeight="1" x14ac:dyDescent="0.25">
      <c r="A39" s="68"/>
      <c r="B39" s="68"/>
      <c r="C39" s="74"/>
      <c r="D39" s="29"/>
      <c r="E39" s="29"/>
      <c r="F39" s="29"/>
      <c r="G39" s="29"/>
      <c r="H39" s="29"/>
      <c r="I39" s="29"/>
      <c r="J39" s="29"/>
      <c r="K39" s="29"/>
      <c r="L39" s="29"/>
      <c r="M39" s="76"/>
      <c r="N39" s="29"/>
      <c r="O39" s="29"/>
      <c r="P39" s="29"/>
      <c r="Q39" s="29">
        <f t="shared" si="1"/>
        <v>0</v>
      </c>
      <c r="R39" s="78"/>
      <c r="S39" s="78"/>
    </row>
    <row r="40" spans="1:19" ht="24" customHeight="1" x14ac:dyDescent="0.25">
      <c r="A40" s="68"/>
      <c r="B40" s="68"/>
      <c r="C40" s="45"/>
      <c r="D40" s="29"/>
      <c r="E40" s="29"/>
      <c r="F40" s="29"/>
      <c r="G40" s="29"/>
      <c r="H40" s="29"/>
      <c r="I40" s="29"/>
      <c r="J40" s="29"/>
      <c r="K40" s="29"/>
      <c r="L40" s="29"/>
      <c r="M40" s="76"/>
      <c r="N40" s="29"/>
      <c r="O40" s="29"/>
      <c r="P40" s="29"/>
      <c r="Q40" s="29">
        <f t="shared" si="1"/>
        <v>0</v>
      </c>
      <c r="R40" s="78"/>
      <c r="S40" s="78"/>
    </row>
    <row r="41" spans="1:19" ht="36" customHeight="1" x14ac:dyDescent="0.25">
      <c r="A41" s="68"/>
      <c r="B41" s="68"/>
      <c r="C41" s="45"/>
      <c r="D41" s="29"/>
      <c r="E41" s="29"/>
      <c r="F41" s="29"/>
      <c r="G41" s="29"/>
      <c r="H41" s="29"/>
      <c r="I41" s="29"/>
      <c r="J41" s="29"/>
      <c r="K41" s="29"/>
      <c r="L41" s="29"/>
      <c r="M41" s="76"/>
      <c r="N41" s="29"/>
      <c r="O41" s="29"/>
      <c r="P41" s="29"/>
      <c r="Q41" s="29">
        <f>D41+E41-SUM(F41:H41)+SUM(I41:P41)</f>
        <v>0</v>
      </c>
      <c r="R41" s="78"/>
      <c r="S41" s="78"/>
    </row>
    <row r="42" spans="1:19" ht="36" customHeight="1" x14ac:dyDescent="0.25">
      <c r="A42" s="75"/>
      <c r="B42" s="75"/>
      <c r="C42" s="45"/>
      <c r="D42" s="29"/>
      <c r="E42" s="29"/>
      <c r="F42" s="29"/>
      <c r="G42" s="29"/>
      <c r="H42" s="29"/>
      <c r="I42" s="29"/>
      <c r="J42" s="29"/>
      <c r="K42" s="29"/>
      <c r="L42" s="29"/>
      <c r="M42" s="76"/>
      <c r="N42" s="29"/>
      <c r="O42" s="29"/>
      <c r="P42" s="29"/>
      <c r="Q42" s="29">
        <f>D42+E42-SUM(F42:H42)+SUM(I42:P42)</f>
        <v>0</v>
      </c>
      <c r="R42" s="78"/>
      <c r="S42" s="78"/>
    </row>
    <row r="43" spans="1:19" ht="36" customHeight="1" x14ac:dyDescent="0.25">
      <c r="A43" s="68"/>
      <c r="B43" s="68"/>
      <c r="C43" s="45"/>
      <c r="D43" s="29"/>
      <c r="E43" s="29"/>
      <c r="F43" s="29"/>
      <c r="G43" s="29"/>
      <c r="H43" s="29"/>
      <c r="I43" s="29"/>
      <c r="J43" s="29"/>
      <c r="K43" s="29"/>
      <c r="L43" s="29"/>
      <c r="M43" s="76"/>
      <c r="N43" s="29"/>
      <c r="O43" s="29"/>
      <c r="P43" s="29"/>
      <c r="Q43" s="29">
        <f>D43+E43-SUM(F43:H43)+SUM(I43:P43)</f>
        <v>0</v>
      </c>
      <c r="R43" s="78"/>
      <c r="S43" s="78"/>
    </row>
    <row r="44" spans="1:19" ht="36" customHeight="1" x14ac:dyDescent="0.25">
      <c r="A44" s="68"/>
      <c r="B44" s="68"/>
      <c r="C44" s="45"/>
      <c r="D44" s="29"/>
      <c r="E44" s="29"/>
      <c r="F44" s="29"/>
      <c r="G44" s="29"/>
      <c r="H44" s="29"/>
      <c r="I44" s="29"/>
      <c r="J44" s="29"/>
      <c r="K44" s="29"/>
      <c r="L44" s="29"/>
      <c r="M44" s="76"/>
      <c r="N44" s="29"/>
      <c r="O44" s="29"/>
      <c r="P44" s="29"/>
      <c r="Q44" s="29">
        <f t="shared" si="1"/>
        <v>0</v>
      </c>
      <c r="R44" s="78"/>
      <c r="S44" s="78"/>
    </row>
    <row r="45" spans="1:19" ht="36" customHeight="1" x14ac:dyDescent="0.25">
      <c r="A45" s="68"/>
      <c r="B45" s="68"/>
      <c r="C45" s="45"/>
      <c r="D45" s="29"/>
      <c r="E45" s="29"/>
      <c r="F45" s="29"/>
      <c r="G45" s="29"/>
      <c r="H45" s="29"/>
      <c r="I45" s="29"/>
      <c r="J45" s="29"/>
      <c r="K45" s="29"/>
      <c r="L45" s="29"/>
      <c r="M45" s="76"/>
      <c r="N45" s="29"/>
      <c r="O45" s="29"/>
      <c r="P45" s="29"/>
      <c r="Q45" s="29">
        <f t="shared" si="1"/>
        <v>0</v>
      </c>
      <c r="R45" s="78"/>
      <c r="S45" s="78"/>
    </row>
    <row r="46" spans="1:19" ht="36" customHeight="1" x14ac:dyDescent="0.25">
      <c r="A46" s="68"/>
      <c r="B46" s="68"/>
      <c r="C46" s="45"/>
      <c r="D46" s="29"/>
      <c r="E46" s="29"/>
      <c r="F46" s="29"/>
      <c r="G46" s="29"/>
      <c r="H46" s="29"/>
      <c r="I46" s="29"/>
      <c r="J46" s="29"/>
      <c r="K46" s="29"/>
      <c r="L46" s="29"/>
      <c r="M46" s="76"/>
      <c r="N46" s="29"/>
      <c r="O46" s="29"/>
      <c r="P46" s="29"/>
      <c r="Q46" s="29">
        <f t="shared" si="1"/>
        <v>0</v>
      </c>
      <c r="R46" s="78"/>
      <c r="S46" s="78"/>
    </row>
    <row r="47" spans="1:19" ht="24" customHeight="1" thickBot="1" x14ac:dyDescent="0.3">
      <c r="A47" s="70"/>
      <c r="B47" s="70"/>
      <c r="C47" s="59" t="s">
        <v>23</v>
      </c>
      <c r="D47" s="22">
        <f>SUM(D6:D46)</f>
        <v>541.45000000000016</v>
      </c>
      <c r="E47" s="31">
        <f>+E6+SUM(E7:E46)</f>
        <v>0</v>
      </c>
      <c r="F47" s="32"/>
      <c r="G47" s="25"/>
      <c r="H47" s="28"/>
      <c r="I47" s="32"/>
      <c r="J47" s="57"/>
      <c r="K47" s="25"/>
      <c r="L47" s="25"/>
      <c r="M47" s="77"/>
      <c r="N47" s="25"/>
      <c r="O47" s="25"/>
      <c r="P47" s="25"/>
      <c r="Q47" s="26"/>
    </row>
    <row r="48" spans="1:19" ht="24" customHeight="1" thickBot="1" x14ac:dyDescent="0.3">
      <c r="A48" s="18"/>
      <c r="B48" s="60"/>
      <c r="C48" s="19" t="s">
        <v>8</v>
      </c>
      <c r="D48" s="20"/>
      <c r="E48" s="61"/>
      <c r="F48" s="62">
        <f t="shared" ref="F48:P48" si="2">SUM(F7:F46)</f>
        <v>324</v>
      </c>
      <c r="G48" s="62">
        <f t="shared" si="2"/>
        <v>0</v>
      </c>
      <c r="H48" s="62">
        <f t="shared" si="2"/>
        <v>0</v>
      </c>
      <c r="I48" s="62">
        <f t="shared" si="2"/>
        <v>520</v>
      </c>
      <c r="J48" s="62">
        <f t="shared" si="2"/>
        <v>0</v>
      </c>
      <c r="K48" s="63">
        <f t="shared" si="2"/>
        <v>0</v>
      </c>
      <c r="L48" s="63">
        <f t="shared" si="2"/>
        <v>297.39999999999998</v>
      </c>
      <c r="M48" s="63">
        <f t="shared" si="2"/>
        <v>0</v>
      </c>
      <c r="N48" s="63">
        <f t="shared" si="2"/>
        <v>0</v>
      </c>
      <c r="O48" s="63">
        <f t="shared" si="2"/>
        <v>40.31</v>
      </c>
      <c r="P48" s="62">
        <f t="shared" si="2"/>
        <v>0</v>
      </c>
      <c r="Q48" s="21"/>
    </row>
    <row r="49" spans="2:15" ht="24" customHeight="1" x14ac:dyDescent="0.25">
      <c r="B49" s="67"/>
      <c r="H49" s="64" t="s">
        <v>22</v>
      </c>
      <c r="J49" s="64"/>
      <c r="K49" s="65"/>
      <c r="L49" s="65"/>
      <c r="M49" s="65"/>
      <c r="N49" s="65"/>
      <c r="O49" s="66">
        <f>K48+L48+M48+N48+O48</f>
        <v>337.71</v>
      </c>
    </row>
    <row r="51" spans="2:15" x14ac:dyDescent="0.25">
      <c r="D51" s="58"/>
    </row>
  </sheetData>
  <mergeCells count="1">
    <mergeCell ref="R4:S4"/>
  </mergeCells>
  <pageMargins left="0.25" right="0.25" top="0.75" bottom="0.75" header="0.3" footer="0.3"/>
  <pageSetup paperSize="8" scale="76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20"/>
  <sheetViews>
    <sheetView zoomScale="90" zoomScaleNormal="90" workbookViewId="0">
      <selection activeCell="A19" sqref="A19"/>
    </sheetView>
  </sheetViews>
  <sheetFormatPr baseColWidth="10" defaultColWidth="11.44140625" defaultRowHeight="30" customHeight="1" x14ac:dyDescent="0.3"/>
  <cols>
    <col min="1" max="1" width="45.5546875" style="46" bestFit="1" customWidth="1"/>
    <col min="2" max="2" width="11.44140625" style="47"/>
    <col min="3" max="16384" width="11.44140625" style="46"/>
  </cols>
  <sheetData>
    <row r="1" spans="1:3" ht="30" customHeight="1" thickTop="1" x14ac:dyDescent="0.3">
      <c r="A1" s="83" t="s">
        <v>37</v>
      </c>
      <c r="B1" s="84"/>
    </row>
    <row r="2" spans="1:3" ht="30" customHeight="1" thickBot="1" x14ac:dyDescent="0.35">
      <c r="A2" s="85" t="s">
        <v>63</v>
      </c>
      <c r="B2" s="86"/>
    </row>
    <row r="3" spans="1:3" ht="30" customHeight="1" thickTop="1" thickBot="1" x14ac:dyDescent="0.35"/>
    <row r="4" spans="1:3" ht="30" customHeight="1" x14ac:dyDescent="0.3">
      <c r="A4" s="87" t="s">
        <v>13</v>
      </c>
      <c r="B4" s="88"/>
    </row>
    <row r="5" spans="1:3" ht="30" customHeight="1" x14ac:dyDescent="0.3">
      <c r="A5" s="48" t="s">
        <v>14</v>
      </c>
      <c r="B5" s="49">
        <v>324</v>
      </c>
    </row>
    <row r="6" spans="1:3" ht="30" customHeight="1" x14ac:dyDescent="0.3">
      <c r="A6" s="48" t="s">
        <v>35</v>
      </c>
      <c r="B6" s="49">
        <v>-520</v>
      </c>
    </row>
    <row r="7" spans="1:3" ht="30" customHeight="1" x14ac:dyDescent="0.3">
      <c r="A7" s="50" t="s">
        <v>15</v>
      </c>
      <c r="B7" s="49">
        <v>0</v>
      </c>
    </row>
    <row r="8" spans="1:3" ht="30" customHeight="1" x14ac:dyDescent="0.3">
      <c r="A8" s="50" t="s">
        <v>33</v>
      </c>
      <c r="B8" s="49">
        <v>0</v>
      </c>
    </row>
    <row r="9" spans="1:3" ht="30" customHeight="1" x14ac:dyDescent="0.3">
      <c r="A9" s="50" t="s">
        <v>16</v>
      </c>
      <c r="B9" s="49">
        <v>0</v>
      </c>
    </row>
    <row r="10" spans="1:3" ht="30" customHeight="1" thickBot="1" x14ac:dyDescent="0.35">
      <c r="A10" s="51" t="s">
        <v>17</v>
      </c>
      <c r="B10" s="52">
        <f>SUM(B5:B9)</f>
        <v>-196</v>
      </c>
    </row>
    <row r="11" spans="1:3" ht="30" customHeight="1" thickBot="1" x14ac:dyDescent="0.35"/>
    <row r="12" spans="1:3" ht="30" customHeight="1" thickBot="1" x14ac:dyDescent="0.35">
      <c r="A12" s="53" t="s">
        <v>24</v>
      </c>
      <c r="B12" s="54">
        <v>337.71</v>
      </c>
    </row>
    <row r="13" spans="1:3" ht="30" customHeight="1" thickBot="1" x14ac:dyDescent="0.35"/>
    <row r="14" spans="1:3" ht="30" customHeight="1" thickBot="1" x14ac:dyDescent="0.35">
      <c r="A14" s="53" t="s">
        <v>64</v>
      </c>
      <c r="B14" s="54">
        <f>B10-B12</f>
        <v>-533.71</v>
      </c>
      <c r="C14" s="55"/>
    </row>
    <row r="15" spans="1:3" ht="30" customHeight="1" thickBot="1" x14ac:dyDescent="0.35"/>
    <row r="16" spans="1:3" ht="30" customHeight="1" x14ac:dyDescent="0.3">
      <c r="A16" s="87" t="s">
        <v>65</v>
      </c>
      <c r="B16" s="88"/>
    </row>
    <row r="17" spans="1:2" ht="30" customHeight="1" x14ac:dyDescent="0.3">
      <c r="A17" s="50" t="s">
        <v>49</v>
      </c>
      <c r="B17" s="49">
        <v>541.45000000000005</v>
      </c>
    </row>
    <row r="18" spans="1:2" ht="30" customHeight="1" x14ac:dyDescent="0.3">
      <c r="A18" s="50" t="s">
        <v>18</v>
      </c>
      <c r="B18" s="49"/>
    </row>
    <row r="19" spans="1:2" ht="30" customHeight="1" x14ac:dyDescent="0.3">
      <c r="A19" s="50" t="s">
        <v>39</v>
      </c>
      <c r="B19" s="49"/>
    </row>
    <row r="20" spans="1:2" ht="30" customHeight="1" thickBot="1" x14ac:dyDescent="0.35">
      <c r="A20" s="51" t="s">
        <v>19</v>
      </c>
      <c r="B20" s="52">
        <f>SUM(B17:B19)</f>
        <v>541.45000000000005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51"/>
  <sheetViews>
    <sheetView zoomScale="90" zoomScaleNormal="90" workbookViewId="0">
      <selection activeCell="T28" sqref="T28"/>
    </sheetView>
  </sheetViews>
  <sheetFormatPr baseColWidth="10" defaultColWidth="11.44140625" defaultRowHeight="12" x14ac:dyDescent="0.25"/>
  <cols>
    <col min="1" max="2" width="7.88671875" style="2" customWidth="1"/>
    <col min="3" max="3" width="32.6640625" style="1" customWidth="1"/>
    <col min="4" max="4" width="9.6640625" style="1" customWidth="1"/>
    <col min="5" max="5" width="7.6640625" style="1" customWidth="1"/>
    <col min="6" max="13" width="11.44140625" style="1"/>
    <col min="14" max="14" width="0" style="1" hidden="1" customWidth="1"/>
    <col min="15" max="16" width="11.44140625" style="1"/>
    <col min="17" max="17" width="7.33203125" style="1" customWidth="1"/>
    <col min="18" max="16384" width="11.44140625" style="1"/>
  </cols>
  <sheetData>
    <row r="2" spans="1:19" ht="18" x14ac:dyDescent="0.35">
      <c r="C2" s="4" t="s">
        <v>50</v>
      </c>
      <c r="D2" s="5" t="s">
        <v>70</v>
      </c>
      <c r="E2" s="3"/>
      <c r="F2" s="3"/>
    </row>
    <row r="3" spans="1:19" ht="12.6" thickBot="1" x14ac:dyDescent="0.3"/>
    <row r="4" spans="1:19" ht="15.6" x14ac:dyDescent="0.3">
      <c r="A4" s="7"/>
      <c r="B4" s="7"/>
      <c r="C4" s="8"/>
      <c r="D4" s="9" t="s">
        <v>9</v>
      </c>
      <c r="E4" s="10"/>
      <c r="F4" s="11"/>
      <c r="G4" s="12" t="s">
        <v>4</v>
      </c>
      <c r="H4" s="13"/>
      <c r="I4" s="14"/>
      <c r="J4" s="15"/>
      <c r="K4" s="15"/>
      <c r="L4" s="15"/>
      <c r="M4" s="16" t="s">
        <v>5</v>
      </c>
      <c r="N4" s="15"/>
      <c r="O4" s="15"/>
      <c r="P4" s="15"/>
      <c r="Q4" s="17"/>
      <c r="R4" s="81" t="s">
        <v>36</v>
      </c>
      <c r="S4" s="82"/>
    </row>
    <row r="5" spans="1:19" s="44" customFormat="1" ht="36" customHeight="1" thickBot="1" x14ac:dyDescent="0.3">
      <c r="A5" s="33" t="s">
        <v>6</v>
      </c>
      <c r="B5" s="33" t="s">
        <v>21</v>
      </c>
      <c r="C5" s="34" t="s">
        <v>7</v>
      </c>
      <c r="D5" s="35" t="s">
        <v>0</v>
      </c>
      <c r="E5" s="36" t="s">
        <v>1</v>
      </c>
      <c r="F5" s="37" t="s">
        <v>2</v>
      </c>
      <c r="G5" s="38" t="s">
        <v>3</v>
      </c>
      <c r="H5" s="39" t="s">
        <v>34</v>
      </c>
      <c r="I5" s="40" t="s">
        <v>54</v>
      </c>
      <c r="J5" s="42" t="s">
        <v>20</v>
      </c>
      <c r="K5" s="56" t="s">
        <v>26</v>
      </c>
      <c r="L5" s="42" t="s">
        <v>12</v>
      </c>
      <c r="M5" s="41" t="s">
        <v>25</v>
      </c>
      <c r="N5" s="42"/>
      <c r="O5" s="41" t="s">
        <v>28</v>
      </c>
      <c r="P5" s="40" t="s">
        <v>11</v>
      </c>
      <c r="Q5" s="43" t="s">
        <v>10</v>
      </c>
      <c r="R5" s="79" t="s">
        <v>27</v>
      </c>
      <c r="S5" s="79" t="s">
        <v>32</v>
      </c>
    </row>
    <row r="6" spans="1:19" ht="24" customHeight="1" x14ac:dyDescent="0.25">
      <c r="A6" s="72">
        <v>44562</v>
      </c>
      <c r="B6" s="72">
        <v>44562</v>
      </c>
      <c r="C6" s="59" t="s">
        <v>41</v>
      </c>
      <c r="D6" s="22">
        <v>541.45000000000005</v>
      </c>
      <c r="E6" s="23">
        <v>0</v>
      </c>
      <c r="F6" s="24"/>
      <c r="G6" s="25"/>
      <c r="H6" s="26"/>
      <c r="I6" s="24"/>
      <c r="J6" s="27"/>
      <c r="K6" s="25"/>
      <c r="L6" s="27"/>
      <c r="M6" s="25"/>
      <c r="N6" s="27"/>
      <c r="O6" s="25"/>
      <c r="P6" s="27"/>
      <c r="Q6" s="26"/>
      <c r="R6" s="78"/>
      <c r="S6" s="78"/>
    </row>
    <row r="7" spans="1:19" ht="24" customHeight="1" x14ac:dyDescent="0.25">
      <c r="A7" s="68">
        <v>44575</v>
      </c>
      <c r="B7" s="68">
        <v>44575</v>
      </c>
      <c r="C7" s="45" t="s">
        <v>71</v>
      </c>
      <c r="D7" s="29">
        <v>-364</v>
      </c>
      <c r="E7" s="29"/>
      <c r="F7" s="29"/>
      <c r="G7" s="29"/>
      <c r="H7" s="29"/>
      <c r="I7" s="29">
        <v>364</v>
      </c>
      <c r="J7" s="29"/>
      <c r="K7" s="29"/>
      <c r="L7" s="29"/>
      <c r="M7" s="29"/>
      <c r="N7" s="29"/>
      <c r="O7" s="29"/>
      <c r="P7" s="29"/>
      <c r="Q7" s="29">
        <f t="shared" ref="Q7:Q28" si="0">D7+E7-SUM(F7:H7)+SUM(I7:P7)</f>
        <v>0</v>
      </c>
      <c r="R7" s="78"/>
      <c r="S7" s="78"/>
    </row>
    <row r="8" spans="1:19" s="6" customFormat="1" ht="24" customHeight="1" x14ac:dyDescent="0.25">
      <c r="A8" s="69">
        <v>44582</v>
      </c>
      <c r="B8" s="69">
        <v>44582</v>
      </c>
      <c r="C8" s="45" t="s">
        <v>42</v>
      </c>
      <c r="D8" s="30">
        <v>104</v>
      </c>
      <c r="E8" s="30"/>
      <c r="F8" s="30">
        <v>104</v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>
        <f t="shared" si="0"/>
        <v>0</v>
      </c>
      <c r="R8" s="80"/>
      <c r="S8" s="80"/>
    </row>
    <row r="9" spans="1:19" ht="24" customHeight="1" x14ac:dyDescent="0.25">
      <c r="A9" s="69">
        <v>44600</v>
      </c>
      <c r="B9" s="69">
        <v>44600</v>
      </c>
      <c r="C9" s="45" t="s">
        <v>58</v>
      </c>
      <c r="D9" s="30">
        <v>44</v>
      </c>
      <c r="E9" s="30"/>
      <c r="F9" s="30">
        <v>44</v>
      </c>
      <c r="G9" s="30"/>
      <c r="H9" s="30"/>
      <c r="I9" s="30"/>
      <c r="J9" s="30"/>
      <c r="K9" s="30"/>
      <c r="L9" s="30"/>
      <c r="M9" s="30"/>
      <c r="N9" s="30"/>
      <c r="O9" s="30"/>
      <c r="P9" s="30"/>
      <c r="Q9" s="30">
        <f t="shared" ref="Q9:Q17" si="1">D9+E9-SUM(F9:H9)+SUM(I9:P9)</f>
        <v>0</v>
      </c>
      <c r="R9" s="80"/>
      <c r="S9" s="78"/>
    </row>
    <row r="10" spans="1:19" ht="33.9" customHeight="1" x14ac:dyDescent="0.25">
      <c r="A10" s="68">
        <v>44634</v>
      </c>
      <c r="B10" s="68">
        <v>44634</v>
      </c>
      <c r="C10" s="45" t="s">
        <v>45</v>
      </c>
      <c r="D10" s="29">
        <v>440</v>
      </c>
      <c r="E10" s="29"/>
      <c r="F10" s="29">
        <v>440</v>
      </c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>
        <f t="shared" si="1"/>
        <v>0</v>
      </c>
      <c r="R10" s="78"/>
      <c r="S10" s="78"/>
    </row>
    <row r="11" spans="1:19" ht="33.9" customHeight="1" x14ac:dyDescent="0.25">
      <c r="A11" s="68">
        <v>44662</v>
      </c>
      <c r="B11" s="68">
        <v>44662</v>
      </c>
      <c r="C11" s="45" t="s">
        <v>46</v>
      </c>
      <c r="D11" s="29">
        <v>88</v>
      </c>
      <c r="E11" s="29"/>
      <c r="F11" s="29">
        <v>88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>
        <f t="shared" si="1"/>
        <v>0</v>
      </c>
      <c r="R11" s="78"/>
      <c r="S11" s="78"/>
    </row>
    <row r="12" spans="1:19" ht="33.9" customHeight="1" x14ac:dyDescent="0.25">
      <c r="A12" s="68">
        <v>44740</v>
      </c>
      <c r="B12" s="68">
        <v>44740</v>
      </c>
      <c r="C12" s="45" t="s">
        <v>75</v>
      </c>
      <c r="D12" s="29">
        <v>104</v>
      </c>
      <c r="E12" s="29"/>
      <c r="F12" s="29">
        <v>104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>
        <f t="shared" si="1"/>
        <v>0</v>
      </c>
      <c r="R12" s="78"/>
      <c r="S12" s="78"/>
    </row>
    <row r="13" spans="1:19" ht="33.9" customHeight="1" x14ac:dyDescent="0.25">
      <c r="A13" s="68">
        <v>44827</v>
      </c>
      <c r="B13" s="68">
        <v>44467</v>
      </c>
      <c r="C13" s="45" t="s">
        <v>72</v>
      </c>
      <c r="D13" s="29">
        <v>-135</v>
      </c>
      <c r="E13" s="29"/>
      <c r="F13" s="29"/>
      <c r="G13" s="29"/>
      <c r="H13" s="29"/>
      <c r="I13" s="29"/>
      <c r="J13" s="29"/>
      <c r="K13" s="29"/>
      <c r="L13" s="29">
        <v>135</v>
      </c>
      <c r="M13" s="29"/>
      <c r="N13" s="29"/>
      <c r="O13" s="29"/>
      <c r="P13" s="29"/>
      <c r="Q13" s="29">
        <f t="shared" si="1"/>
        <v>0</v>
      </c>
      <c r="R13" s="78" t="s">
        <v>60</v>
      </c>
      <c r="S13" s="78"/>
    </row>
    <row r="14" spans="1:19" ht="33.9" customHeight="1" x14ac:dyDescent="0.25">
      <c r="A14" s="68">
        <v>44840</v>
      </c>
      <c r="B14" s="68">
        <v>44840</v>
      </c>
      <c r="C14" s="45" t="s">
        <v>74</v>
      </c>
      <c r="D14" s="29">
        <v>-9.75</v>
      </c>
      <c r="E14" s="29"/>
      <c r="F14" s="29"/>
      <c r="G14" s="29"/>
      <c r="H14" s="29"/>
      <c r="I14" s="29"/>
      <c r="J14" s="29"/>
      <c r="K14" s="29"/>
      <c r="L14" s="29">
        <v>9.75</v>
      </c>
      <c r="M14" s="29"/>
      <c r="N14" s="29"/>
      <c r="O14" s="29"/>
      <c r="P14" s="29"/>
      <c r="Q14" s="29">
        <f t="shared" si="1"/>
        <v>0</v>
      </c>
      <c r="R14" s="78"/>
      <c r="S14" s="78"/>
    </row>
    <row r="15" spans="1:19" ht="33.9" customHeight="1" x14ac:dyDescent="0.25">
      <c r="A15" s="68">
        <v>44904</v>
      </c>
      <c r="B15" s="68">
        <v>44904</v>
      </c>
      <c r="C15" s="45" t="s">
        <v>76</v>
      </c>
      <c r="D15" s="29">
        <v>104</v>
      </c>
      <c r="E15" s="29"/>
      <c r="F15" s="29">
        <v>104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>
        <f t="shared" si="1"/>
        <v>0</v>
      </c>
      <c r="R15" s="78"/>
      <c r="S15" s="78"/>
    </row>
    <row r="16" spans="1:19" ht="33.9" customHeight="1" x14ac:dyDescent="0.25">
      <c r="A16" s="68">
        <v>44903</v>
      </c>
      <c r="B16" s="68">
        <v>44518</v>
      </c>
      <c r="C16" s="45" t="s">
        <v>73</v>
      </c>
      <c r="D16" s="29">
        <v>-468</v>
      </c>
      <c r="E16" s="29"/>
      <c r="F16" s="29"/>
      <c r="G16" s="29"/>
      <c r="H16" s="29"/>
      <c r="I16" s="29">
        <v>468</v>
      </c>
      <c r="J16" s="29"/>
      <c r="K16" s="29"/>
      <c r="L16" s="29"/>
      <c r="M16" s="29"/>
      <c r="N16" s="29"/>
      <c r="O16" s="29"/>
      <c r="P16" s="29"/>
      <c r="Q16" s="29">
        <f t="shared" si="1"/>
        <v>0</v>
      </c>
      <c r="R16" s="78"/>
      <c r="S16" s="78"/>
    </row>
    <row r="17" spans="1:19" ht="33.9" customHeight="1" x14ac:dyDescent="0.25">
      <c r="A17" s="68"/>
      <c r="B17" s="68"/>
      <c r="C17" s="45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>
        <f t="shared" si="1"/>
        <v>0</v>
      </c>
      <c r="R17" s="78"/>
      <c r="S17" s="78"/>
    </row>
    <row r="18" spans="1:19" ht="33.9" customHeight="1" x14ac:dyDescent="0.25">
      <c r="A18" s="68"/>
      <c r="B18" s="68"/>
      <c r="C18" s="45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>
        <f t="shared" si="0"/>
        <v>0</v>
      </c>
      <c r="R18" s="78"/>
      <c r="S18" s="78"/>
    </row>
    <row r="19" spans="1:19" ht="33.9" customHeight="1" x14ac:dyDescent="0.25">
      <c r="A19" s="68"/>
      <c r="B19" s="68"/>
      <c r="C19" s="45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>
        <f t="shared" si="0"/>
        <v>0</v>
      </c>
      <c r="R19" s="78"/>
      <c r="S19" s="78"/>
    </row>
    <row r="20" spans="1:19" ht="24" customHeight="1" x14ac:dyDescent="0.25">
      <c r="A20" s="68"/>
      <c r="B20" s="68"/>
      <c r="C20" s="45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>
        <f t="shared" si="0"/>
        <v>0</v>
      </c>
      <c r="R20" s="78"/>
      <c r="S20" s="78"/>
    </row>
    <row r="21" spans="1:19" ht="24" customHeight="1" x14ac:dyDescent="0.25">
      <c r="A21" s="68"/>
      <c r="B21" s="68"/>
      <c r="C21" s="45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>
        <f>D21+E21-SUM(F21:H21)+SUM(I21:P21)</f>
        <v>0</v>
      </c>
      <c r="R21" s="78"/>
      <c r="S21" s="78"/>
    </row>
    <row r="22" spans="1:19" ht="36" customHeight="1" x14ac:dyDescent="0.25">
      <c r="A22" s="68"/>
      <c r="B22" s="68"/>
      <c r="C22" s="45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>
        <f>D22+E22-SUM(F22:H22)+SUM(I22:P22)</f>
        <v>0</v>
      </c>
      <c r="R22" s="78"/>
      <c r="S22" s="78"/>
    </row>
    <row r="23" spans="1:19" ht="24" customHeight="1" x14ac:dyDescent="0.25">
      <c r="A23" s="68"/>
      <c r="B23" s="68"/>
      <c r="C23" s="45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>
        <f t="shared" si="0"/>
        <v>0</v>
      </c>
      <c r="R23" s="78"/>
      <c r="S23" s="78"/>
    </row>
    <row r="24" spans="1:19" ht="24" customHeight="1" x14ac:dyDescent="0.25">
      <c r="A24" s="68"/>
      <c r="B24" s="68"/>
      <c r="C24" s="45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>
        <f t="shared" si="0"/>
        <v>0</v>
      </c>
      <c r="R24" s="78"/>
      <c r="S24" s="78"/>
    </row>
    <row r="25" spans="1:19" ht="36" customHeight="1" x14ac:dyDescent="0.25">
      <c r="A25" s="68"/>
      <c r="B25" s="68"/>
      <c r="C25" s="45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>
        <f>D25+E25-SUM(F25:H25)+SUM(I25:P25)</f>
        <v>0</v>
      </c>
      <c r="R25" s="78"/>
      <c r="S25" s="78"/>
    </row>
    <row r="26" spans="1:19" ht="24" customHeight="1" x14ac:dyDescent="0.25">
      <c r="A26" s="68"/>
      <c r="B26" s="68"/>
      <c r="C26" s="45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>
        <f>D26+E26-SUM(F26:H26)+SUM(I26:P26)</f>
        <v>0</v>
      </c>
      <c r="R26" s="78"/>
      <c r="S26" s="78"/>
    </row>
    <row r="27" spans="1:19" ht="24" customHeight="1" x14ac:dyDescent="0.25">
      <c r="A27" s="68"/>
      <c r="B27" s="68"/>
      <c r="C27" s="45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>
        <f t="shared" si="0"/>
        <v>0</v>
      </c>
      <c r="R27" s="78"/>
      <c r="S27" s="78"/>
    </row>
    <row r="28" spans="1:19" ht="33.9" customHeight="1" x14ac:dyDescent="0.25">
      <c r="A28" s="68"/>
      <c r="B28" s="68"/>
      <c r="C28" s="45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>
        <f t="shared" si="0"/>
        <v>0</v>
      </c>
      <c r="R28" s="78"/>
      <c r="S28" s="78"/>
    </row>
    <row r="29" spans="1:19" ht="24" customHeight="1" x14ac:dyDescent="0.25">
      <c r="A29" s="68"/>
      <c r="B29" s="68"/>
      <c r="C29" s="45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>
        <f t="shared" ref="Q29:Q46" si="2">D29+E29-SUM(F29:H29)+SUM(I29:P29)</f>
        <v>0</v>
      </c>
      <c r="R29" s="78"/>
      <c r="S29" s="78"/>
    </row>
    <row r="30" spans="1:19" ht="36" customHeight="1" x14ac:dyDescent="0.25">
      <c r="A30" s="68"/>
      <c r="B30" s="68"/>
      <c r="C30" s="45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>
        <f t="shared" si="2"/>
        <v>0</v>
      </c>
      <c r="R30" s="78"/>
      <c r="S30" s="78"/>
    </row>
    <row r="31" spans="1:19" ht="36" customHeight="1" x14ac:dyDescent="0.25">
      <c r="A31" s="68"/>
      <c r="B31" s="73"/>
      <c r="C31" s="71"/>
      <c r="D31" s="29"/>
      <c r="E31" s="29"/>
      <c r="F31" s="29"/>
      <c r="G31" s="29"/>
      <c r="H31" s="29"/>
      <c r="I31" s="29"/>
      <c r="J31" s="29"/>
      <c r="K31" s="29"/>
      <c r="L31" s="29"/>
      <c r="M31" s="76"/>
      <c r="N31" s="29"/>
      <c r="O31" s="29"/>
      <c r="P31" s="29"/>
      <c r="Q31" s="29">
        <f t="shared" si="2"/>
        <v>0</v>
      </c>
      <c r="R31" s="78"/>
      <c r="S31" s="78"/>
    </row>
    <row r="32" spans="1:19" ht="36" customHeight="1" x14ac:dyDescent="0.25">
      <c r="A32" s="68"/>
      <c r="B32" s="68"/>
      <c r="C32" s="45"/>
      <c r="D32" s="29"/>
      <c r="E32" s="29"/>
      <c r="F32" s="29"/>
      <c r="G32" s="29"/>
      <c r="H32" s="29"/>
      <c r="I32" s="29"/>
      <c r="J32" s="29"/>
      <c r="K32" s="29"/>
      <c r="L32" s="29"/>
      <c r="M32" s="76"/>
      <c r="N32" s="29"/>
      <c r="O32" s="29"/>
      <c r="P32" s="29"/>
      <c r="Q32" s="29">
        <f t="shared" si="2"/>
        <v>0</v>
      </c>
      <c r="R32" s="78"/>
      <c r="S32" s="78"/>
    </row>
    <row r="33" spans="1:19" ht="24" customHeight="1" x14ac:dyDescent="0.25">
      <c r="A33" s="68"/>
      <c r="B33" s="68"/>
      <c r="C33" s="71"/>
      <c r="D33" s="29"/>
      <c r="E33" s="29"/>
      <c r="F33" s="29"/>
      <c r="G33" s="29"/>
      <c r="H33" s="29"/>
      <c r="I33" s="29"/>
      <c r="J33" s="29"/>
      <c r="K33" s="29"/>
      <c r="L33" s="29"/>
      <c r="M33" s="76"/>
      <c r="N33" s="29"/>
      <c r="O33" s="29"/>
      <c r="P33" s="29"/>
      <c r="Q33" s="29">
        <f t="shared" si="2"/>
        <v>0</v>
      </c>
      <c r="R33" s="78"/>
      <c r="S33" s="78"/>
    </row>
    <row r="34" spans="1:19" ht="24" customHeight="1" x14ac:dyDescent="0.25">
      <c r="A34" s="68"/>
      <c r="B34" s="68"/>
      <c r="C34" s="45"/>
      <c r="D34" s="29"/>
      <c r="E34" s="29"/>
      <c r="F34" s="29"/>
      <c r="G34" s="29"/>
      <c r="H34" s="29"/>
      <c r="I34" s="29"/>
      <c r="J34" s="29"/>
      <c r="K34" s="29"/>
      <c r="L34" s="29"/>
      <c r="M34" s="76"/>
      <c r="N34" s="29"/>
      <c r="O34" s="29"/>
      <c r="P34" s="29"/>
      <c r="Q34" s="29">
        <f t="shared" si="2"/>
        <v>0</v>
      </c>
      <c r="R34" s="78"/>
      <c r="S34" s="78"/>
    </row>
    <row r="35" spans="1:19" ht="24" customHeight="1" x14ac:dyDescent="0.25">
      <c r="A35" s="68"/>
      <c r="B35" s="68"/>
      <c r="C35" s="71"/>
      <c r="D35" s="29"/>
      <c r="E35" s="29"/>
      <c r="F35" s="29"/>
      <c r="G35" s="29"/>
      <c r="H35" s="29"/>
      <c r="I35" s="29"/>
      <c r="J35" s="29"/>
      <c r="K35" s="29"/>
      <c r="L35" s="29"/>
      <c r="M35" s="76"/>
      <c r="N35" s="29"/>
      <c r="O35" s="29"/>
      <c r="P35" s="29"/>
      <c r="Q35" s="29">
        <f t="shared" si="2"/>
        <v>0</v>
      </c>
      <c r="R35" s="78"/>
      <c r="S35" s="78"/>
    </row>
    <row r="36" spans="1:19" ht="24" customHeight="1" x14ac:dyDescent="0.25">
      <c r="A36" s="68"/>
      <c r="B36" s="68"/>
      <c r="C36" s="71"/>
      <c r="D36" s="29"/>
      <c r="E36" s="29"/>
      <c r="F36" s="29"/>
      <c r="G36" s="29"/>
      <c r="H36" s="29"/>
      <c r="I36" s="29"/>
      <c r="J36" s="29"/>
      <c r="K36" s="29"/>
      <c r="L36" s="29"/>
      <c r="M36" s="76"/>
      <c r="N36" s="29"/>
      <c r="O36" s="29"/>
      <c r="P36" s="29"/>
      <c r="Q36" s="29">
        <f t="shared" si="2"/>
        <v>0</v>
      </c>
      <c r="R36" s="78"/>
      <c r="S36" s="78"/>
    </row>
    <row r="37" spans="1:19" ht="24" customHeight="1" x14ac:dyDescent="0.25">
      <c r="A37" s="68"/>
      <c r="B37" s="68"/>
      <c r="C37" s="71"/>
      <c r="D37" s="29"/>
      <c r="E37" s="29"/>
      <c r="F37" s="29"/>
      <c r="G37" s="29"/>
      <c r="H37" s="29"/>
      <c r="I37" s="29"/>
      <c r="J37" s="29"/>
      <c r="K37" s="29"/>
      <c r="L37" s="29"/>
      <c r="M37" s="76"/>
      <c r="N37" s="29"/>
      <c r="O37" s="29"/>
      <c r="P37" s="29"/>
      <c r="Q37" s="29">
        <f t="shared" si="2"/>
        <v>0</v>
      </c>
      <c r="R37" s="78"/>
      <c r="S37" s="78"/>
    </row>
    <row r="38" spans="1:19" ht="24" customHeight="1" x14ac:dyDescent="0.25">
      <c r="A38" s="68"/>
      <c r="B38" s="68"/>
      <c r="C38" s="71"/>
      <c r="D38" s="29"/>
      <c r="E38" s="29"/>
      <c r="F38" s="29"/>
      <c r="G38" s="29"/>
      <c r="H38" s="29"/>
      <c r="I38" s="29"/>
      <c r="J38" s="29"/>
      <c r="K38" s="29"/>
      <c r="L38" s="29"/>
      <c r="M38" s="76"/>
      <c r="N38" s="29"/>
      <c r="O38" s="29"/>
      <c r="P38" s="29"/>
      <c r="Q38" s="29">
        <f t="shared" si="2"/>
        <v>0</v>
      </c>
      <c r="R38" s="78"/>
      <c r="S38" s="78"/>
    </row>
    <row r="39" spans="1:19" ht="24" customHeight="1" x14ac:dyDescent="0.25">
      <c r="A39" s="68"/>
      <c r="B39" s="68"/>
      <c r="C39" s="74"/>
      <c r="D39" s="29"/>
      <c r="E39" s="29"/>
      <c r="F39" s="29"/>
      <c r="G39" s="29"/>
      <c r="H39" s="29"/>
      <c r="I39" s="29"/>
      <c r="J39" s="29"/>
      <c r="K39" s="29"/>
      <c r="L39" s="29"/>
      <c r="M39" s="76"/>
      <c r="N39" s="29"/>
      <c r="O39" s="29"/>
      <c r="P39" s="29"/>
      <c r="Q39" s="29">
        <f t="shared" si="2"/>
        <v>0</v>
      </c>
      <c r="R39" s="78"/>
      <c r="S39" s="78"/>
    </row>
    <row r="40" spans="1:19" ht="24" customHeight="1" x14ac:dyDescent="0.25">
      <c r="A40" s="68"/>
      <c r="B40" s="68"/>
      <c r="C40" s="45"/>
      <c r="D40" s="29"/>
      <c r="E40" s="29"/>
      <c r="F40" s="29"/>
      <c r="G40" s="29"/>
      <c r="H40" s="29"/>
      <c r="I40" s="29"/>
      <c r="J40" s="29"/>
      <c r="K40" s="29"/>
      <c r="L40" s="29"/>
      <c r="M40" s="76"/>
      <c r="N40" s="29"/>
      <c r="O40" s="29"/>
      <c r="P40" s="29"/>
      <c r="Q40" s="29">
        <f t="shared" si="2"/>
        <v>0</v>
      </c>
      <c r="R40" s="78"/>
      <c r="S40" s="78"/>
    </row>
    <row r="41" spans="1:19" ht="36" customHeight="1" x14ac:dyDescent="0.25">
      <c r="A41" s="68"/>
      <c r="B41" s="68"/>
      <c r="C41" s="45"/>
      <c r="D41" s="29"/>
      <c r="E41" s="29"/>
      <c r="F41" s="29"/>
      <c r="G41" s="29"/>
      <c r="H41" s="29"/>
      <c r="I41" s="29"/>
      <c r="J41" s="29"/>
      <c r="K41" s="29"/>
      <c r="L41" s="29"/>
      <c r="M41" s="76"/>
      <c r="N41" s="29"/>
      <c r="O41" s="29"/>
      <c r="P41" s="29"/>
      <c r="Q41" s="29">
        <f>D41+E41-SUM(F41:H41)+SUM(I41:P41)</f>
        <v>0</v>
      </c>
      <c r="R41" s="78"/>
      <c r="S41" s="78"/>
    </row>
    <row r="42" spans="1:19" ht="36" customHeight="1" x14ac:dyDescent="0.25">
      <c r="A42" s="75"/>
      <c r="B42" s="75"/>
      <c r="C42" s="45"/>
      <c r="D42" s="29"/>
      <c r="E42" s="29"/>
      <c r="F42" s="29"/>
      <c r="G42" s="29"/>
      <c r="H42" s="29"/>
      <c r="I42" s="29"/>
      <c r="J42" s="29"/>
      <c r="K42" s="29"/>
      <c r="L42" s="29"/>
      <c r="M42" s="76"/>
      <c r="N42" s="29"/>
      <c r="O42" s="29"/>
      <c r="P42" s="29"/>
      <c r="Q42" s="29">
        <f>D42+E42-SUM(F42:H42)+SUM(I42:P42)</f>
        <v>0</v>
      </c>
      <c r="R42" s="78"/>
      <c r="S42" s="78"/>
    </row>
    <row r="43" spans="1:19" ht="36" customHeight="1" x14ac:dyDescent="0.25">
      <c r="A43" s="68"/>
      <c r="B43" s="68"/>
      <c r="C43" s="45"/>
      <c r="D43" s="29"/>
      <c r="E43" s="29"/>
      <c r="F43" s="29"/>
      <c r="G43" s="29"/>
      <c r="H43" s="29"/>
      <c r="I43" s="29"/>
      <c r="J43" s="29"/>
      <c r="K43" s="29"/>
      <c r="L43" s="29"/>
      <c r="M43" s="76"/>
      <c r="N43" s="29"/>
      <c r="O43" s="29"/>
      <c r="P43" s="29"/>
      <c r="Q43" s="29">
        <f>D43+E43-SUM(F43:H43)+SUM(I43:P43)</f>
        <v>0</v>
      </c>
      <c r="R43" s="78"/>
      <c r="S43" s="78"/>
    </row>
    <row r="44" spans="1:19" ht="36" customHeight="1" x14ac:dyDescent="0.25">
      <c r="A44" s="68"/>
      <c r="B44" s="68"/>
      <c r="C44" s="45"/>
      <c r="D44" s="29"/>
      <c r="E44" s="29"/>
      <c r="F44" s="29"/>
      <c r="G44" s="29"/>
      <c r="H44" s="29"/>
      <c r="I44" s="29"/>
      <c r="J44" s="29"/>
      <c r="K44" s="29"/>
      <c r="L44" s="29"/>
      <c r="M44" s="76"/>
      <c r="N44" s="29"/>
      <c r="O44" s="29"/>
      <c r="P44" s="29"/>
      <c r="Q44" s="29">
        <f t="shared" si="2"/>
        <v>0</v>
      </c>
      <c r="R44" s="78"/>
      <c r="S44" s="78"/>
    </row>
    <row r="45" spans="1:19" ht="36" customHeight="1" x14ac:dyDescent="0.25">
      <c r="A45" s="68"/>
      <c r="B45" s="68"/>
      <c r="C45" s="45"/>
      <c r="D45" s="29"/>
      <c r="E45" s="29"/>
      <c r="F45" s="29"/>
      <c r="G45" s="29"/>
      <c r="H45" s="29"/>
      <c r="I45" s="29"/>
      <c r="J45" s="29"/>
      <c r="K45" s="29"/>
      <c r="L45" s="29"/>
      <c r="M45" s="76"/>
      <c r="N45" s="29"/>
      <c r="O45" s="29"/>
      <c r="P45" s="29"/>
      <c r="Q45" s="29">
        <f t="shared" si="2"/>
        <v>0</v>
      </c>
      <c r="R45" s="78"/>
      <c r="S45" s="78"/>
    </row>
    <row r="46" spans="1:19" ht="36" customHeight="1" x14ac:dyDescent="0.25">
      <c r="A46" s="68"/>
      <c r="B46" s="68"/>
      <c r="C46" s="45"/>
      <c r="D46" s="29"/>
      <c r="E46" s="29"/>
      <c r="F46" s="29"/>
      <c r="G46" s="29"/>
      <c r="H46" s="29"/>
      <c r="I46" s="29"/>
      <c r="J46" s="29"/>
      <c r="K46" s="29"/>
      <c r="L46" s="29"/>
      <c r="M46" s="76"/>
      <c r="N46" s="29"/>
      <c r="O46" s="29"/>
      <c r="P46" s="29"/>
      <c r="Q46" s="29">
        <f t="shared" si="2"/>
        <v>0</v>
      </c>
      <c r="R46" s="78"/>
      <c r="S46" s="78"/>
    </row>
    <row r="47" spans="1:19" ht="24" customHeight="1" thickBot="1" x14ac:dyDescent="0.3">
      <c r="A47" s="70"/>
      <c r="B47" s="70"/>
      <c r="C47" s="59" t="s">
        <v>23</v>
      </c>
      <c r="D47" s="22">
        <f>SUM(D6:D46)</f>
        <v>448.70000000000005</v>
      </c>
      <c r="E47" s="31">
        <f>+E6+SUM(E7:E46)</f>
        <v>0</v>
      </c>
      <c r="F47" s="32"/>
      <c r="G47" s="25"/>
      <c r="H47" s="28"/>
      <c r="I47" s="32"/>
      <c r="J47" s="57"/>
      <c r="K47" s="25"/>
      <c r="L47" s="25"/>
      <c r="M47" s="77"/>
      <c r="N47" s="25"/>
      <c r="O47" s="25"/>
      <c r="P47" s="25"/>
      <c r="Q47" s="26"/>
    </row>
    <row r="48" spans="1:19" ht="24" customHeight="1" thickBot="1" x14ac:dyDescent="0.3">
      <c r="A48" s="18"/>
      <c r="B48" s="60"/>
      <c r="C48" s="19" t="s">
        <v>8</v>
      </c>
      <c r="D48" s="20"/>
      <c r="E48" s="61"/>
      <c r="F48" s="62">
        <f t="shared" ref="F48:P48" si="3">SUM(F7:F46)</f>
        <v>884</v>
      </c>
      <c r="G48" s="62">
        <f t="shared" si="3"/>
        <v>0</v>
      </c>
      <c r="H48" s="62">
        <f t="shared" si="3"/>
        <v>0</v>
      </c>
      <c r="I48" s="62">
        <f t="shared" si="3"/>
        <v>832</v>
      </c>
      <c r="J48" s="62">
        <f t="shared" si="3"/>
        <v>0</v>
      </c>
      <c r="K48" s="63">
        <f t="shared" si="3"/>
        <v>0</v>
      </c>
      <c r="L48" s="63">
        <f t="shared" si="3"/>
        <v>144.75</v>
      </c>
      <c r="M48" s="63">
        <f t="shared" si="3"/>
        <v>0</v>
      </c>
      <c r="N48" s="63">
        <f t="shared" si="3"/>
        <v>0</v>
      </c>
      <c r="O48" s="63">
        <f t="shared" si="3"/>
        <v>0</v>
      </c>
      <c r="P48" s="62">
        <f t="shared" si="3"/>
        <v>0</v>
      </c>
      <c r="Q48" s="21"/>
    </row>
    <row r="49" spans="2:15" ht="24" customHeight="1" x14ac:dyDescent="0.25">
      <c r="B49" s="67"/>
      <c r="H49" s="64" t="s">
        <v>22</v>
      </c>
      <c r="J49" s="64"/>
      <c r="K49" s="65"/>
      <c r="L49" s="65"/>
      <c r="M49" s="65"/>
      <c r="N49" s="65"/>
      <c r="O49" s="66">
        <f>K48+L48+M48+N48+O48</f>
        <v>144.75</v>
      </c>
    </row>
    <row r="51" spans="2:15" x14ac:dyDescent="0.25">
      <c r="D51" s="58"/>
    </row>
  </sheetData>
  <mergeCells count="1">
    <mergeCell ref="R4:S4"/>
  </mergeCells>
  <pageMargins left="0.25" right="0.25" top="0.75" bottom="0.75" header="0.3" footer="0.3"/>
  <pageSetup paperSize="8" scale="76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20"/>
  <sheetViews>
    <sheetView topLeftCell="A3" zoomScale="90" zoomScaleNormal="90" workbookViewId="0">
      <selection activeCell="C16" sqref="C16"/>
    </sheetView>
  </sheetViews>
  <sheetFormatPr baseColWidth="10" defaultColWidth="11.44140625" defaultRowHeight="30" customHeight="1" x14ac:dyDescent="0.3"/>
  <cols>
    <col min="1" max="1" width="45.5546875" style="46" bestFit="1" customWidth="1"/>
    <col min="2" max="2" width="11.44140625" style="47"/>
    <col min="3" max="16384" width="11.44140625" style="46"/>
  </cols>
  <sheetData>
    <row r="1" spans="1:3" ht="30" customHeight="1" thickTop="1" x14ac:dyDescent="0.3">
      <c r="A1" s="83" t="s">
        <v>37</v>
      </c>
      <c r="B1" s="84"/>
    </row>
    <row r="2" spans="1:3" ht="30" customHeight="1" thickBot="1" x14ac:dyDescent="0.35">
      <c r="A2" s="85" t="s">
        <v>67</v>
      </c>
      <c r="B2" s="86"/>
    </row>
    <row r="3" spans="1:3" ht="30" customHeight="1" thickTop="1" thickBot="1" x14ac:dyDescent="0.35"/>
    <row r="4" spans="1:3" ht="30" customHeight="1" x14ac:dyDescent="0.3">
      <c r="A4" s="87" t="s">
        <v>13</v>
      </c>
      <c r="B4" s="88"/>
    </row>
    <row r="5" spans="1:3" ht="30" customHeight="1" x14ac:dyDescent="0.3">
      <c r="A5" s="48" t="s">
        <v>14</v>
      </c>
      <c r="B5" s="49">
        <v>884</v>
      </c>
    </row>
    <row r="6" spans="1:3" ht="30" customHeight="1" x14ac:dyDescent="0.3">
      <c r="A6" s="48" t="s">
        <v>35</v>
      </c>
      <c r="B6" s="49">
        <v>-832</v>
      </c>
    </row>
    <row r="7" spans="1:3" ht="30" customHeight="1" x14ac:dyDescent="0.3">
      <c r="A7" s="50" t="s">
        <v>15</v>
      </c>
      <c r="B7" s="49">
        <v>0</v>
      </c>
    </row>
    <row r="8" spans="1:3" ht="30" customHeight="1" x14ac:dyDescent="0.3">
      <c r="A8" s="50" t="s">
        <v>33</v>
      </c>
      <c r="B8" s="49">
        <v>0</v>
      </c>
    </row>
    <row r="9" spans="1:3" ht="30" customHeight="1" x14ac:dyDescent="0.3">
      <c r="A9" s="50" t="s">
        <v>16</v>
      </c>
      <c r="B9" s="49">
        <v>0</v>
      </c>
    </row>
    <row r="10" spans="1:3" ht="30" customHeight="1" thickBot="1" x14ac:dyDescent="0.35">
      <c r="A10" s="51" t="s">
        <v>17</v>
      </c>
      <c r="B10" s="52">
        <f>SUM(B5:B9)</f>
        <v>52</v>
      </c>
    </row>
    <row r="11" spans="1:3" ht="30" customHeight="1" thickBot="1" x14ac:dyDescent="0.35"/>
    <row r="12" spans="1:3" ht="30" customHeight="1" thickBot="1" x14ac:dyDescent="0.35">
      <c r="A12" s="53" t="s">
        <v>24</v>
      </c>
      <c r="B12" s="54">
        <v>144.75</v>
      </c>
    </row>
    <row r="13" spans="1:3" ht="30" customHeight="1" thickBot="1" x14ac:dyDescent="0.35"/>
    <row r="14" spans="1:3" ht="30" customHeight="1" thickBot="1" x14ac:dyDescent="0.35">
      <c r="A14" s="53" t="s">
        <v>68</v>
      </c>
      <c r="B14" s="54">
        <f>B10-B12</f>
        <v>-92.75</v>
      </c>
      <c r="C14" s="55"/>
    </row>
    <row r="15" spans="1:3" ht="30" customHeight="1" thickBot="1" x14ac:dyDescent="0.35"/>
    <row r="16" spans="1:3" ht="30" customHeight="1" x14ac:dyDescent="0.3">
      <c r="A16" s="87" t="s">
        <v>69</v>
      </c>
      <c r="B16" s="88"/>
    </row>
    <row r="17" spans="1:2" ht="30" customHeight="1" x14ac:dyDescent="0.3">
      <c r="A17" s="50" t="s">
        <v>49</v>
      </c>
      <c r="B17" s="49">
        <v>541.45000000000005</v>
      </c>
    </row>
    <row r="18" spans="1:2" ht="30" customHeight="1" x14ac:dyDescent="0.3">
      <c r="A18" s="50" t="s">
        <v>18</v>
      </c>
      <c r="B18" s="49"/>
    </row>
    <row r="19" spans="1:2" ht="30" customHeight="1" x14ac:dyDescent="0.3">
      <c r="A19" s="50" t="s">
        <v>39</v>
      </c>
      <c r="B19" s="49"/>
    </row>
    <row r="20" spans="1:2" ht="30" customHeight="1" thickBot="1" x14ac:dyDescent="0.35">
      <c r="A20" s="51" t="s">
        <v>19</v>
      </c>
      <c r="B20" s="52">
        <f>SUM(B17:B19)</f>
        <v>541.45000000000005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S51"/>
  <sheetViews>
    <sheetView topLeftCell="A34" zoomScale="90" zoomScaleNormal="90" workbookViewId="0">
      <selection activeCell="G49" sqref="G49"/>
    </sheetView>
  </sheetViews>
  <sheetFormatPr baseColWidth="10" defaultColWidth="11.44140625" defaultRowHeight="12" x14ac:dyDescent="0.25"/>
  <cols>
    <col min="1" max="2" width="7.88671875" style="2" customWidth="1"/>
    <col min="3" max="3" width="32.6640625" style="1" customWidth="1"/>
    <col min="4" max="4" width="9.6640625" style="1" customWidth="1"/>
    <col min="5" max="5" width="7.6640625" style="1" customWidth="1"/>
    <col min="6" max="13" width="11.44140625" style="1"/>
    <col min="14" max="14" width="0" style="1" hidden="1" customWidth="1"/>
    <col min="15" max="16" width="11.44140625" style="1"/>
    <col min="17" max="17" width="7.33203125" style="1" customWidth="1"/>
    <col min="18" max="16384" width="11.44140625" style="1"/>
  </cols>
  <sheetData>
    <row r="2" spans="1:19" ht="18" x14ac:dyDescent="0.35">
      <c r="C2" s="4" t="s">
        <v>50</v>
      </c>
      <c r="D2" s="5" t="s">
        <v>29</v>
      </c>
      <c r="E2" s="3"/>
      <c r="F2" s="3"/>
    </row>
    <row r="3" spans="1:19" ht="12.6" thickBot="1" x14ac:dyDescent="0.3"/>
    <row r="4" spans="1:19" ht="15.6" x14ac:dyDescent="0.3">
      <c r="A4" s="7"/>
      <c r="B4" s="7"/>
      <c r="C4" s="8"/>
      <c r="D4" s="9" t="s">
        <v>9</v>
      </c>
      <c r="E4" s="10"/>
      <c r="F4" s="11"/>
      <c r="G4" s="12" t="s">
        <v>4</v>
      </c>
      <c r="H4" s="13"/>
      <c r="I4" s="14"/>
      <c r="J4" s="15"/>
      <c r="K4" s="15"/>
      <c r="L4" s="15"/>
      <c r="M4" s="16" t="s">
        <v>5</v>
      </c>
      <c r="N4" s="15"/>
      <c r="O4" s="15"/>
      <c r="P4" s="15"/>
      <c r="Q4" s="17"/>
      <c r="R4" s="81" t="s">
        <v>36</v>
      </c>
      <c r="S4" s="82"/>
    </row>
    <row r="5" spans="1:19" s="44" customFormat="1" ht="36" customHeight="1" thickBot="1" x14ac:dyDescent="0.3">
      <c r="A5" s="33" t="s">
        <v>6</v>
      </c>
      <c r="B5" s="33" t="s">
        <v>21</v>
      </c>
      <c r="C5" s="34" t="s">
        <v>7</v>
      </c>
      <c r="D5" s="35" t="s">
        <v>0</v>
      </c>
      <c r="E5" s="36" t="s">
        <v>1</v>
      </c>
      <c r="F5" s="37" t="s">
        <v>2</v>
      </c>
      <c r="G5" s="38" t="s">
        <v>3</v>
      </c>
      <c r="H5" s="39" t="s">
        <v>34</v>
      </c>
      <c r="I5" s="40" t="s">
        <v>54</v>
      </c>
      <c r="J5" s="42" t="s">
        <v>20</v>
      </c>
      <c r="K5" s="56" t="s">
        <v>26</v>
      </c>
      <c r="L5" s="42" t="s">
        <v>12</v>
      </c>
      <c r="M5" s="41" t="s">
        <v>25</v>
      </c>
      <c r="N5" s="42"/>
      <c r="O5" s="41" t="s">
        <v>28</v>
      </c>
      <c r="P5" s="40" t="s">
        <v>11</v>
      </c>
      <c r="Q5" s="43" t="s">
        <v>10</v>
      </c>
      <c r="R5" s="79" t="s">
        <v>27</v>
      </c>
      <c r="S5" s="79" t="s">
        <v>32</v>
      </c>
    </row>
    <row r="6" spans="1:19" ht="24" customHeight="1" x14ac:dyDescent="0.25">
      <c r="A6" s="72">
        <v>44927</v>
      </c>
      <c r="B6" s="72">
        <v>44927</v>
      </c>
      <c r="C6" s="59" t="s">
        <v>41</v>
      </c>
      <c r="D6" s="22">
        <v>448.7</v>
      </c>
      <c r="E6" s="23">
        <v>0</v>
      </c>
      <c r="F6" s="24"/>
      <c r="G6" s="25"/>
      <c r="H6" s="26"/>
      <c r="I6" s="24"/>
      <c r="J6" s="27"/>
      <c r="K6" s="25"/>
      <c r="L6" s="27"/>
      <c r="M6" s="25"/>
      <c r="N6" s="27"/>
      <c r="O6" s="25"/>
      <c r="P6" s="27"/>
      <c r="Q6" s="26"/>
      <c r="R6" s="78"/>
      <c r="S6" s="78"/>
    </row>
    <row r="7" spans="1:19" ht="24" customHeight="1" x14ac:dyDescent="0.25">
      <c r="A7" s="68">
        <v>44931</v>
      </c>
      <c r="B7" s="68">
        <v>44931</v>
      </c>
      <c r="C7" s="45" t="s">
        <v>74</v>
      </c>
      <c r="D7" s="29">
        <v>-19.5</v>
      </c>
      <c r="E7" s="29"/>
      <c r="F7" s="29"/>
      <c r="G7" s="29"/>
      <c r="H7" s="29"/>
      <c r="I7" s="29"/>
      <c r="J7" s="29"/>
      <c r="K7" s="29"/>
      <c r="L7" s="29">
        <v>19.5</v>
      </c>
      <c r="M7" s="29"/>
      <c r="N7" s="29"/>
      <c r="O7" s="29"/>
      <c r="P7" s="29"/>
      <c r="Q7" s="29">
        <f t="shared" ref="Q7:Q28" si="0">D7+E7-SUM(F7:H7)+SUM(I7:P7)</f>
        <v>0</v>
      </c>
      <c r="R7" s="78"/>
      <c r="S7" s="78"/>
    </row>
    <row r="8" spans="1:19" s="6" customFormat="1" ht="24" customHeight="1" x14ac:dyDescent="0.25">
      <c r="A8" s="69">
        <v>44964</v>
      </c>
      <c r="B8" s="69">
        <v>44964</v>
      </c>
      <c r="C8" s="45" t="s">
        <v>77</v>
      </c>
      <c r="D8" s="30">
        <v>-30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>
        <v>30</v>
      </c>
      <c r="P8" s="30"/>
      <c r="Q8" s="30">
        <f t="shared" si="0"/>
        <v>0</v>
      </c>
      <c r="R8" s="80"/>
      <c r="S8" s="80"/>
    </row>
    <row r="9" spans="1:19" ht="24" customHeight="1" x14ac:dyDescent="0.25">
      <c r="A9" s="69">
        <v>45020</v>
      </c>
      <c r="B9" s="69">
        <v>45020</v>
      </c>
      <c r="C9" s="45" t="s">
        <v>78</v>
      </c>
      <c r="D9" s="30">
        <v>-27.7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>
        <v>27.7</v>
      </c>
      <c r="P9" s="30"/>
      <c r="Q9" s="30">
        <f t="shared" si="0"/>
        <v>0</v>
      </c>
      <c r="R9" s="80"/>
      <c r="S9" s="78"/>
    </row>
    <row r="10" spans="1:19" ht="33.9" customHeight="1" x14ac:dyDescent="0.25">
      <c r="A10" s="68">
        <v>45021</v>
      </c>
      <c r="B10" s="68">
        <v>45021</v>
      </c>
      <c r="C10" s="45" t="s">
        <v>74</v>
      </c>
      <c r="D10" s="29">
        <v>-19.5</v>
      </c>
      <c r="E10" s="29"/>
      <c r="F10" s="29"/>
      <c r="G10" s="29"/>
      <c r="H10" s="29"/>
      <c r="I10" s="29"/>
      <c r="J10" s="29"/>
      <c r="K10" s="29"/>
      <c r="L10" s="29">
        <v>19.5</v>
      </c>
      <c r="M10" s="29"/>
      <c r="N10" s="29"/>
      <c r="O10" s="29"/>
      <c r="P10" s="29"/>
      <c r="Q10" s="29">
        <f t="shared" si="0"/>
        <v>0</v>
      </c>
      <c r="R10" s="78"/>
      <c r="S10" s="78"/>
    </row>
    <row r="11" spans="1:19" ht="33.9" customHeight="1" x14ac:dyDescent="0.25">
      <c r="A11" s="68">
        <v>45024</v>
      </c>
      <c r="B11" s="68">
        <v>45024</v>
      </c>
      <c r="C11" s="45" t="s">
        <v>79</v>
      </c>
      <c r="D11" s="29">
        <v>-15.86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>
        <v>15.86</v>
      </c>
      <c r="P11" s="29"/>
      <c r="Q11" s="29">
        <f t="shared" si="0"/>
        <v>0</v>
      </c>
      <c r="R11" s="78"/>
      <c r="S11" s="78"/>
    </row>
    <row r="12" spans="1:19" ht="33.9" customHeight="1" x14ac:dyDescent="0.25">
      <c r="A12" s="68">
        <v>45049</v>
      </c>
      <c r="B12" s="68">
        <v>45049</v>
      </c>
      <c r="C12" s="45" t="s">
        <v>42</v>
      </c>
      <c r="D12" s="29">
        <v>644</v>
      </c>
      <c r="E12" s="29"/>
      <c r="F12" s="29">
        <v>644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>
        <f t="shared" si="0"/>
        <v>0</v>
      </c>
      <c r="R12" s="78"/>
      <c r="S12" s="78"/>
    </row>
    <row r="13" spans="1:19" ht="33.9" customHeight="1" x14ac:dyDescent="0.25">
      <c r="A13" s="68">
        <v>45069</v>
      </c>
      <c r="B13" s="68">
        <v>45069</v>
      </c>
      <c r="C13" s="45" t="s">
        <v>80</v>
      </c>
      <c r="D13" s="29">
        <v>-55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>
        <v>55</v>
      </c>
      <c r="P13" s="29"/>
      <c r="Q13" s="29">
        <f t="shared" si="0"/>
        <v>0</v>
      </c>
      <c r="R13" s="78"/>
      <c r="S13" s="78"/>
    </row>
    <row r="14" spans="1:19" ht="33.9" customHeight="1" x14ac:dyDescent="0.25">
      <c r="A14" s="68">
        <v>45113</v>
      </c>
      <c r="B14" s="68">
        <v>45113</v>
      </c>
      <c r="C14" s="45" t="s">
        <v>74</v>
      </c>
      <c r="D14" s="29">
        <v>-9.75</v>
      </c>
      <c r="E14" s="29"/>
      <c r="F14" s="29"/>
      <c r="G14" s="29"/>
      <c r="H14" s="29"/>
      <c r="I14" s="29"/>
      <c r="J14" s="29"/>
      <c r="K14" s="29"/>
      <c r="L14" s="29">
        <v>9.75</v>
      </c>
      <c r="M14" s="29"/>
      <c r="N14" s="29"/>
      <c r="O14" s="29"/>
      <c r="P14" s="29"/>
      <c r="Q14" s="29">
        <f t="shared" si="0"/>
        <v>0</v>
      </c>
      <c r="R14" s="78"/>
      <c r="S14" s="78"/>
    </row>
    <row r="15" spans="1:19" ht="33.9" customHeight="1" x14ac:dyDescent="0.25">
      <c r="A15" s="68">
        <v>45174</v>
      </c>
      <c r="B15" s="68">
        <v>45082</v>
      </c>
      <c r="C15" s="45" t="s">
        <v>81</v>
      </c>
      <c r="D15" s="29">
        <v>-432</v>
      </c>
      <c r="E15" s="29"/>
      <c r="F15" s="29"/>
      <c r="G15" s="29"/>
      <c r="H15" s="29"/>
      <c r="I15" s="29">
        <v>432</v>
      </c>
      <c r="J15" s="29"/>
      <c r="K15" s="29"/>
      <c r="L15" s="29"/>
      <c r="M15" s="29"/>
      <c r="N15" s="29"/>
      <c r="O15" s="29"/>
      <c r="P15" s="29"/>
      <c r="Q15" s="29">
        <f t="shared" si="0"/>
        <v>0</v>
      </c>
      <c r="R15" s="78"/>
      <c r="S15" s="78"/>
    </row>
    <row r="16" spans="1:19" ht="33.9" customHeight="1" x14ac:dyDescent="0.25">
      <c r="A16" s="68">
        <v>45174</v>
      </c>
      <c r="B16" s="68">
        <v>45174</v>
      </c>
      <c r="C16" s="45" t="s">
        <v>58</v>
      </c>
      <c r="D16" s="29">
        <v>68</v>
      </c>
      <c r="E16" s="29"/>
      <c r="F16" s="29">
        <v>68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>
        <f t="shared" si="0"/>
        <v>0</v>
      </c>
      <c r="R16" s="78"/>
      <c r="S16" s="78"/>
    </row>
    <row r="17" spans="1:19" ht="33.9" customHeight="1" x14ac:dyDescent="0.25">
      <c r="A17" s="68">
        <v>45204</v>
      </c>
      <c r="B17" s="68">
        <v>45204</v>
      </c>
      <c r="C17" s="45" t="s">
        <v>74</v>
      </c>
      <c r="D17" s="29">
        <v>-19.5</v>
      </c>
      <c r="E17" s="29"/>
      <c r="F17" s="29"/>
      <c r="G17" s="29"/>
      <c r="H17" s="29"/>
      <c r="I17" s="29"/>
      <c r="J17" s="29"/>
      <c r="K17" s="29"/>
      <c r="L17" s="29">
        <v>19.5</v>
      </c>
      <c r="M17" s="29"/>
      <c r="N17" s="29"/>
      <c r="O17" s="29"/>
      <c r="P17" s="29"/>
      <c r="Q17" s="29">
        <f t="shared" si="0"/>
        <v>0</v>
      </c>
      <c r="R17" s="78"/>
      <c r="S17" s="78"/>
    </row>
    <row r="18" spans="1:19" ht="33.9" customHeight="1" x14ac:dyDescent="0.25">
      <c r="A18" s="68">
        <v>45237</v>
      </c>
      <c r="B18" s="68">
        <v>45237</v>
      </c>
      <c r="C18" s="45" t="s">
        <v>45</v>
      </c>
      <c r="D18" s="29">
        <v>24</v>
      </c>
      <c r="E18" s="29"/>
      <c r="F18" s="29">
        <v>24</v>
      </c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>
        <f t="shared" si="0"/>
        <v>0</v>
      </c>
      <c r="R18" s="78"/>
      <c r="S18" s="78"/>
    </row>
    <row r="19" spans="1:19" ht="33.9" customHeight="1" x14ac:dyDescent="0.25">
      <c r="A19" s="68">
        <v>45288</v>
      </c>
      <c r="B19" s="68">
        <v>45288</v>
      </c>
      <c r="C19" s="45" t="s">
        <v>46</v>
      </c>
      <c r="D19" s="29">
        <v>24</v>
      </c>
      <c r="E19" s="29"/>
      <c r="F19" s="29">
        <v>24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>
        <f t="shared" si="0"/>
        <v>0</v>
      </c>
      <c r="R19" s="78"/>
      <c r="S19" s="78"/>
    </row>
    <row r="20" spans="1:19" ht="24" customHeight="1" x14ac:dyDescent="0.25">
      <c r="A20" s="68"/>
      <c r="B20" s="68"/>
      <c r="C20" s="45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>
        <f t="shared" si="0"/>
        <v>0</v>
      </c>
      <c r="R20" s="78"/>
      <c r="S20" s="78"/>
    </row>
    <row r="21" spans="1:19" ht="24" customHeight="1" x14ac:dyDescent="0.25">
      <c r="A21" s="68"/>
      <c r="B21" s="68"/>
      <c r="C21" s="45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>
        <f>D21+E21-SUM(F21:H21)+SUM(I21:P21)</f>
        <v>0</v>
      </c>
      <c r="R21" s="78"/>
      <c r="S21" s="78"/>
    </row>
    <row r="22" spans="1:19" ht="36" customHeight="1" x14ac:dyDescent="0.25">
      <c r="A22" s="68"/>
      <c r="B22" s="68"/>
      <c r="C22" s="45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>
        <f>D22+E22-SUM(F22:H22)+SUM(I22:P22)</f>
        <v>0</v>
      </c>
      <c r="R22" s="78"/>
      <c r="S22" s="78"/>
    </row>
    <row r="23" spans="1:19" ht="24" customHeight="1" x14ac:dyDescent="0.25">
      <c r="A23" s="68"/>
      <c r="B23" s="68"/>
      <c r="C23" s="45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>
        <f t="shared" si="0"/>
        <v>0</v>
      </c>
      <c r="R23" s="78"/>
      <c r="S23" s="78"/>
    </row>
    <row r="24" spans="1:19" ht="24" customHeight="1" x14ac:dyDescent="0.25">
      <c r="A24" s="68"/>
      <c r="B24" s="68"/>
      <c r="C24" s="45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>
        <f t="shared" si="0"/>
        <v>0</v>
      </c>
      <c r="R24" s="78"/>
      <c r="S24" s="78"/>
    </row>
    <row r="25" spans="1:19" ht="36" customHeight="1" x14ac:dyDescent="0.25">
      <c r="A25" s="68"/>
      <c r="B25" s="68"/>
      <c r="C25" s="45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>
        <f>D25+E25-SUM(F25:H25)+SUM(I25:P25)</f>
        <v>0</v>
      </c>
      <c r="R25" s="78"/>
      <c r="S25" s="78"/>
    </row>
    <row r="26" spans="1:19" ht="24" customHeight="1" x14ac:dyDescent="0.25">
      <c r="A26" s="68"/>
      <c r="B26" s="68"/>
      <c r="C26" s="45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>
        <f>D26+E26-SUM(F26:H26)+SUM(I26:P26)</f>
        <v>0</v>
      </c>
      <c r="R26" s="78"/>
      <c r="S26" s="78"/>
    </row>
    <row r="27" spans="1:19" ht="24" customHeight="1" x14ac:dyDescent="0.25">
      <c r="A27" s="68"/>
      <c r="B27" s="68"/>
      <c r="C27" s="45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>
        <f t="shared" si="0"/>
        <v>0</v>
      </c>
      <c r="R27" s="78"/>
      <c r="S27" s="78"/>
    </row>
    <row r="28" spans="1:19" ht="33.9" customHeight="1" x14ac:dyDescent="0.25">
      <c r="A28" s="68"/>
      <c r="B28" s="68"/>
      <c r="C28" s="45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>
        <f t="shared" si="0"/>
        <v>0</v>
      </c>
      <c r="R28" s="78"/>
      <c r="S28" s="78"/>
    </row>
    <row r="29" spans="1:19" ht="24" customHeight="1" x14ac:dyDescent="0.25">
      <c r="A29" s="68"/>
      <c r="B29" s="68"/>
      <c r="C29" s="45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>
        <f t="shared" ref="Q29:Q46" si="1">D29+E29-SUM(F29:H29)+SUM(I29:P29)</f>
        <v>0</v>
      </c>
      <c r="R29" s="78"/>
      <c r="S29" s="78"/>
    </row>
    <row r="30" spans="1:19" ht="36" customHeight="1" x14ac:dyDescent="0.25">
      <c r="A30" s="68"/>
      <c r="B30" s="68"/>
      <c r="C30" s="45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>
        <f t="shared" si="1"/>
        <v>0</v>
      </c>
      <c r="R30" s="78"/>
      <c r="S30" s="78"/>
    </row>
    <row r="31" spans="1:19" ht="36" customHeight="1" x14ac:dyDescent="0.25">
      <c r="A31" s="68"/>
      <c r="B31" s="73"/>
      <c r="C31" s="71"/>
      <c r="D31" s="29"/>
      <c r="E31" s="29"/>
      <c r="F31" s="29"/>
      <c r="G31" s="29"/>
      <c r="H31" s="29"/>
      <c r="I31" s="29"/>
      <c r="J31" s="29"/>
      <c r="K31" s="29"/>
      <c r="L31" s="29"/>
      <c r="M31" s="76"/>
      <c r="N31" s="29"/>
      <c r="O31" s="29"/>
      <c r="P31" s="29"/>
      <c r="Q31" s="29">
        <f t="shared" si="1"/>
        <v>0</v>
      </c>
      <c r="R31" s="78"/>
      <c r="S31" s="78"/>
    </row>
    <row r="32" spans="1:19" ht="36" customHeight="1" x14ac:dyDescent="0.25">
      <c r="A32" s="68"/>
      <c r="B32" s="68"/>
      <c r="C32" s="45"/>
      <c r="D32" s="29"/>
      <c r="E32" s="29"/>
      <c r="F32" s="29"/>
      <c r="G32" s="29"/>
      <c r="H32" s="29"/>
      <c r="I32" s="29"/>
      <c r="J32" s="29"/>
      <c r="K32" s="29"/>
      <c r="L32" s="29"/>
      <c r="M32" s="76"/>
      <c r="N32" s="29"/>
      <c r="O32" s="29"/>
      <c r="P32" s="29"/>
      <c r="Q32" s="29">
        <f t="shared" si="1"/>
        <v>0</v>
      </c>
      <c r="R32" s="78"/>
      <c r="S32" s="78"/>
    </row>
    <row r="33" spans="1:19" ht="24" customHeight="1" x14ac:dyDescent="0.25">
      <c r="A33" s="68"/>
      <c r="B33" s="68"/>
      <c r="C33" s="71"/>
      <c r="D33" s="29"/>
      <c r="E33" s="29"/>
      <c r="F33" s="29"/>
      <c r="G33" s="29"/>
      <c r="H33" s="29"/>
      <c r="I33" s="29"/>
      <c r="J33" s="29"/>
      <c r="K33" s="29"/>
      <c r="L33" s="29"/>
      <c r="M33" s="76"/>
      <c r="N33" s="29"/>
      <c r="O33" s="29"/>
      <c r="P33" s="29"/>
      <c r="Q33" s="29">
        <f t="shared" si="1"/>
        <v>0</v>
      </c>
      <c r="R33" s="78"/>
      <c r="S33" s="78"/>
    </row>
    <row r="34" spans="1:19" ht="24" customHeight="1" x14ac:dyDescent="0.25">
      <c r="A34" s="68"/>
      <c r="B34" s="68"/>
      <c r="C34" s="45"/>
      <c r="D34" s="29"/>
      <c r="E34" s="29"/>
      <c r="F34" s="29"/>
      <c r="G34" s="29"/>
      <c r="H34" s="29"/>
      <c r="I34" s="29"/>
      <c r="J34" s="29"/>
      <c r="K34" s="29"/>
      <c r="L34" s="29"/>
      <c r="M34" s="76"/>
      <c r="N34" s="29"/>
      <c r="O34" s="29"/>
      <c r="P34" s="29"/>
      <c r="Q34" s="29">
        <f t="shared" si="1"/>
        <v>0</v>
      </c>
      <c r="R34" s="78"/>
      <c r="S34" s="78"/>
    </row>
    <row r="35" spans="1:19" ht="24" customHeight="1" x14ac:dyDescent="0.25">
      <c r="A35" s="68"/>
      <c r="B35" s="68"/>
      <c r="C35" s="71"/>
      <c r="D35" s="29"/>
      <c r="E35" s="29"/>
      <c r="F35" s="29"/>
      <c r="G35" s="29"/>
      <c r="H35" s="29"/>
      <c r="I35" s="29"/>
      <c r="J35" s="29"/>
      <c r="K35" s="29"/>
      <c r="L35" s="29"/>
      <c r="M35" s="76"/>
      <c r="N35" s="29"/>
      <c r="O35" s="29"/>
      <c r="P35" s="29"/>
      <c r="Q35" s="29">
        <f t="shared" si="1"/>
        <v>0</v>
      </c>
      <c r="R35" s="78"/>
      <c r="S35" s="78"/>
    </row>
    <row r="36" spans="1:19" ht="24" customHeight="1" x14ac:dyDescent="0.25">
      <c r="A36" s="68"/>
      <c r="B36" s="68"/>
      <c r="C36" s="71"/>
      <c r="D36" s="29"/>
      <c r="E36" s="29"/>
      <c r="F36" s="29"/>
      <c r="G36" s="29"/>
      <c r="H36" s="29"/>
      <c r="I36" s="29"/>
      <c r="J36" s="29"/>
      <c r="K36" s="29"/>
      <c r="L36" s="29"/>
      <c r="M36" s="76"/>
      <c r="N36" s="29"/>
      <c r="O36" s="29"/>
      <c r="P36" s="29"/>
      <c r="Q36" s="29">
        <f t="shared" si="1"/>
        <v>0</v>
      </c>
      <c r="R36" s="78"/>
      <c r="S36" s="78"/>
    </row>
    <row r="37" spans="1:19" ht="24" customHeight="1" x14ac:dyDescent="0.25">
      <c r="A37" s="68"/>
      <c r="B37" s="68"/>
      <c r="C37" s="71"/>
      <c r="D37" s="29"/>
      <c r="E37" s="29"/>
      <c r="F37" s="29"/>
      <c r="G37" s="29"/>
      <c r="H37" s="29"/>
      <c r="I37" s="29"/>
      <c r="J37" s="29"/>
      <c r="K37" s="29"/>
      <c r="L37" s="29"/>
      <c r="M37" s="76"/>
      <c r="N37" s="29"/>
      <c r="O37" s="29"/>
      <c r="P37" s="29"/>
      <c r="Q37" s="29">
        <f t="shared" si="1"/>
        <v>0</v>
      </c>
      <c r="R37" s="78"/>
      <c r="S37" s="78"/>
    </row>
    <row r="38" spans="1:19" ht="24" customHeight="1" x14ac:dyDescent="0.25">
      <c r="A38" s="68"/>
      <c r="B38" s="68"/>
      <c r="C38" s="71"/>
      <c r="D38" s="29"/>
      <c r="E38" s="29"/>
      <c r="F38" s="29"/>
      <c r="G38" s="29"/>
      <c r="H38" s="29"/>
      <c r="I38" s="29"/>
      <c r="J38" s="29"/>
      <c r="K38" s="29"/>
      <c r="L38" s="29"/>
      <c r="M38" s="76"/>
      <c r="N38" s="29"/>
      <c r="O38" s="29"/>
      <c r="P38" s="29"/>
      <c r="Q38" s="29">
        <f t="shared" si="1"/>
        <v>0</v>
      </c>
      <c r="R38" s="78"/>
      <c r="S38" s="78"/>
    </row>
    <row r="39" spans="1:19" ht="24" customHeight="1" x14ac:dyDescent="0.25">
      <c r="A39" s="68"/>
      <c r="B39" s="68"/>
      <c r="C39" s="74"/>
      <c r="D39" s="29"/>
      <c r="E39" s="29"/>
      <c r="F39" s="29"/>
      <c r="G39" s="29"/>
      <c r="H39" s="29"/>
      <c r="I39" s="29"/>
      <c r="J39" s="29"/>
      <c r="K39" s="29"/>
      <c r="L39" s="29"/>
      <c r="M39" s="76"/>
      <c r="N39" s="29"/>
      <c r="O39" s="29"/>
      <c r="P39" s="29"/>
      <c r="Q39" s="29">
        <f t="shared" si="1"/>
        <v>0</v>
      </c>
      <c r="R39" s="78"/>
      <c r="S39" s="78"/>
    </row>
    <row r="40" spans="1:19" ht="24" customHeight="1" x14ac:dyDescent="0.25">
      <c r="A40" s="68"/>
      <c r="B40" s="68"/>
      <c r="C40" s="45"/>
      <c r="D40" s="29"/>
      <c r="E40" s="29"/>
      <c r="F40" s="29"/>
      <c r="G40" s="29"/>
      <c r="H40" s="29"/>
      <c r="I40" s="29"/>
      <c r="J40" s="29"/>
      <c r="K40" s="29"/>
      <c r="L40" s="29"/>
      <c r="M40" s="76"/>
      <c r="N40" s="29"/>
      <c r="O40" s="29"/>
      <c r="P40" s="29"/>
      <c r="Q40" s="29">
        <f t="shared" si="1"/>
        <v>0</v>
      </c>
      <c r="R40" s="78"/>
      <c r="S40" s="78"/>
    </row>
    <row r="41" spans="1:19" ht="36" customHeight="1" x14ac:dyDescent="0.25">
      <c r="A41" s="68"/>
      <c r="B41" s="68"/>
      <c r="C41" s="45"/>
      <c r="D41" s="29"/>
      <c r="E41" s="29"/>
      <c r="F41" s="29"/>
      <c r="G41" s="29"/>
      <c r="H41" s="29"/>
      <c r="I41" s="29"/>
      <c r="J41" s="29"/>
      <c r="K41" s="29"/>
      <c r="L41" s="29"/>
      <c r="M41" s="76"/>
      <c r="N41" s="29"/>
      <c r="O41" s="29"/>
      <c r="P41" s="29"/>
      <c r="Q41" s="29">
        <f>D41+E41-SUM(F41:H41)+SUM(I41:P41)</f>
        <v>0</v>
      </c>
      <c r="R41" s="78"/>
      <c r="S41" s="78"/>
    </row>
    <row r="42" spans="1:19" ht="36" customHeight="1" x14ac:dyDescent="0.25">
      <c r="A42" s="75"/>
      <c r="B42" s="75"/>
      <c r="C42" s="45"/>
      <c r="D42" s="29"/>
      <c r="E42" s="29"/>
      <c r="F42" s="29"/>
      <c r="G42" s="29"/>
      <c r="H42" s="29"/>
      <c r="I42" s="29"/>
      <c r="J42" s="29"/>
      <c r="K42" s="29"/>
      <c r="L42" s="29"/>
      <c r="M42" s="76"/>
      <c r="N42" s="29"/>
      <c r="O42" s="29"/>
      <c r="P42" s="29"/>
      <c r="Q42" s="29">
        <f>D42+E42-SUM(F42:H42)+SUM(I42:P42)</f>
        <v>0</v>
      </c>
      <c r="R42" s="78"/>
      <c r="S42" s="78"/>
    </row>
    <row r="43" spans="1:19" ht="36" customHeight="1" x14ac:dyDescent="0.25">
      <c r="A43" s="68"/>
      <c r="B43" s="68"/>
      <c r="C43" s="45"/>
      <c r="D43" s="29"/>
      <c r="E43" s="29"/>
      <c r="F43" s="29"/>
      <c r="G43" s="29"/>
      <c r="H43" s="29"/>
      <c r="I43" s="29"/>
      <c r="J43" s="29"/>
      <c r="K43" s="29"/>
      <c r="L43" s="29"/>
      <c r="M43" s="76"/>
      <c r="N43" s="29"/>
      <c r="O43" s="29"/>
      <c r="P43" s="29"/>
      <c r="Q43" s="29">
        <f>D43+E43-SUM(F43:H43)+SUM(I43:P43)</f>
        <v>0</v>
      </c>
      <c r="R43" s="78"/>
      <c r="S43" s="78"/>
    </row>
    <row r="44" spans="1:19" ht="36" customHeight="1" x14ac:dyDescent="0.25">
      <c r="A44" s="68"/>
      <c r="B44" s="68"/>
      <c r="C44" s="45"/>
      <c r="D44" s="29"/>
      <c r="E44" s="29"/>
      <c r="F44" s="29"/>
      <c r="G44" s="29"/>
      <c r="H44" s="29"/>
      <c r="I44" s="29"/>
      <c r="J44" s="29"/>
      <c r="K44" s="29"/>
      <c r="L44" s="29"/>
      <c r="M44" s="76"/>
      <c r="N44" s="29"/>
      <c r="O44" s="29"/>
      <c r="P44" s="29"/>
      <c r="Q44" s="29">
        <f t="shared" si="1"/>
        <v>0</v>
      </c>
      <c r="R44" s="78"/>
      <c r="S44" s="78"/>
    </row>
    <row r="45" spans="1:19" ht="36" customHeight="1" x14ac:dyDescent="0.25">
      <c r="A45" s="68"/>
      <c r="B45" s="68"/>
      <c r="C45" s="45"/>
      <c r="D45" s="29"/>
      <c r="E45" s="29"/>
      <c r="F45" s="29"/>
      <c r="G45" s="29"/>
      <c r="H45" s="29"/>
      <c r="I45" s="29"/>
      <c r="J45" s="29"/>
      <c r="K45" s="29"/>
      <c r="L45" s="29"/>
      <c r="M45" s="76"/>
      <c r="N45" s="29"/>
      <c r="O45" s="29"/>
      <c r="P45" s="29"/>
      <c r="Q45" s="29">
        <f t="shared" si="1"/>
        <v>0</v>
      </c>
      <c r="R45" s="78"/>
      <c r="S45" s="78"/>
    </row>
    <row r="46" spans="1:19" ht="36" customHeight="1" x14ac:dyDescent="0.25">
      <c r="A46" s="68"/>
      <c r="B46" s="68"/>
      <c r="C46" s="45"/>
      <c r="D46" s="29"/>
      <c r="E46" s="29"/>
      <c r="F46" s="29"/>
      <c r="G46" s="29"/>
      <c r="H46" s="29"/>
      <c r="I46" s="29"/>
      <c r="J46" s="29"/>
      <c r="K46" s="29"/>
      <c r="L46" s="29"/>
      <c r="M46" s="76"/>
      <c r="N46" s="29"/>
      <c r="O46" s="29"/>
      <c r="P46" s="29"/>
      <c r="Q46" s="29">
        <f t="shared" si="1"/>
        <v>0</v>
      </c>
      <c r="R46" s="78"/>
      <c r="S46" s="78"/>
    </row>
    <row r="47" spans="1:19" ht="24" customHeight="1" thickBot="1" x14ac:dyDescent="0.3">
      <c r="A47" s="70"/>
      <c r="B47" s="70"/>
      <c r="C47" s="59" t="s">
        <v>23</v>
      </c>
      <c r="D47" s="22">
        <f>SUM(D6:D46)</f>
        <v>579.89</v>
      </c>
      <c r="E47" s="31">
        <f>+E6+SUM(E7:E46)</f>
        <v>0</v>
      </c>
      <c r="F47" s="32"/>
      <c r="G47" s="25"/>
      <c r="H47" s="28"/>
      <c r="I47" s="32"/>
      <c r="J47" s="57"/>
      <c r="K47" s="25"/>
      <c r="L47" s="25"/>
      <c r="M47" s="77"/>
      <c r="N47" s="25"/>
      <c r="O47" s="25"/>
      <c r="P47" s="25"/>
      <c r="Q47" s="26"/>
    </row>
    <row r="48" spans="1:19" ht="24" customHeight="1" thickBot="1" x14ac:dyDescent="0.3">
      <c r="A48" s="18"/>
      <c r="B48" s="60"/>
      <c r="C48" s="19" t="s">
        <v>8</v>
      </c>
      <c r="D48" s="20"/>
      <c r="E48" s="61"/>
      <c r="F48" s="62">
        <f t="shared" ref="F48:P48" si="2">SUM(F7:F46)</f>
        <v>760</v>
      </c>
      <c r="G48" s="62">
        <f t="shared" si="2"/>
        <v>0</v>
      </c>
      <c r="H48" s="62">
        <f t="shared" si="2"/>
        <v>0</v>
      </c>
      <c r="I48" s="62">
        <f t="shared" si="2"/>
        <v>432</v>
      </c>
      <c r="J48" s="62">
        <f t="shared" si="2"/>
        <v>0</v>
      </c>
      <c r="K48" s="63">
        <f t="shared" si="2"/>
        <v>0</v>
      </c>
      <c r="L48" s="63">
        <f t="shared" si="2"/>
        <v>68.25</v>
      </c>
      <c r="M48" s="63">
        <f t="shared" si="2"/>
        <v>0</v>
      </c>
      <c r="N48" s="63">
        <f t="shared" si="2"/>
        <v>0</v>
      </c>
      <c r="O48" s="63">
        <f t="shared" si="2"/>
        <v>128.56</v>
      </c>
      <c r="P48" s="62">
        <f t="shared" si="2"/>
        <v>0</v>
      </c>
      <c r="Q48" s="21"/>
    </row>
    <row r="49" spans="2:15" ht="24" customHeight="1" x14ac:dyDescent="0.25">
      <c r="B49" s="67"/>
      <c r="H49" s="64" t="s">
        <v>22</v>
      </c>
      <c r="J49" s="64"/>
      <c r="K49" s="65"/>
      <c r="L49" s="65"/>
      <c r="M49" s="65"/>
      <c r="N49" s="65"/>
      <c r="O49" s="66">
        <f>K48+L48+M48+N48+O48</f>
        <v>196.81</v>
      </c>
    </row>
    <row r="51" spans="2:15" x14ac:dyDescent="0.25">
      <c r="D51" s="58"/>
    </row>
  </sheetData>
  <mergeCells count="1">
    <mergeCell ref="R4:S4"/>
  </mergeCells>
  <pageMargins left="0.25" right="0.25" top="0.75" bottom="0.75" header="0.3" footer="0.3"/>
  <pageSetup paperSize="8" scale="76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20"/>
  <sheetViews>
    <sheetView tabSelected="1" zoomScale="90" zoomScaleNormal="90" workbookViewId="0">
      <selection activeCell="H4" sqref="H4"/>
    </sheetView>
  </sheetViews>
  <sheetFormatPr baseColWidth="10" defaultColWidth="11.44140625" defaultRowHeight="30" customHeight="1" x14ac:dyDescent="0.3"/>
  <cols>
    <col min="1" max="1" width="45.5546875" style="46" bestFit="1" customWidth="1"/>
    <col min="2" max="2" width="11.44140625" style="47"/>
    <col min="3" max="16384" width="11.44140625" style="46"/>
  </cols>
  <sheetData>
    <row r="1" spans="1:3" ht="30" customHeight="1" thickTop="1" x14ac:dyDescent="0.3">
      <c r="A1" s="83" t="s">
        <v>37</v>
      </c>
      <c r="B1" s="84"/>
    </row>
    <row r="2" spans="1:3" ht="30" customHeight="1" thickBot="1" x14ac:dyDescent="0.35">
      <c r="A2" s="85" t="s">
        <v>82</v>
      </c>
      <c r="B2" s="86"/>
    </row>
    <row r="3" spans="1:3" ht="30" customHeight="1" thickTop="1" thickBot="1" x14ac:dyDescent="0.35"/>
    <row r="4" spans="1:3" ht="30" customHeight="1" x14ac:dyDescent="0.3">
      <c r="A4" s="87" t="s">
        <v>13</v>
      </c>
      <c r="B4" s="88"/>
    </row>
    <row r="5" spans="1:3" ht="30" customHeight="1" x14ac:dyDescent="0.3">
      <c r="A5" s="48" t="s">
        <v>14</v>
      </c>
      <c r="B5" s="49">
        <v>760</v>
      </c>
    </row>
    <row r="6" spans="1:3" ht="30" customHeight="1" x14ac:dyDescent="0.3">
      <c r="A6" s="48" t="s">
        <v>35</v>
      </c>
      <c r="B6" s="49">
        <v>-432</v>
      </c>
    </row>
    <row r="7" spans="1:3" ht="30" customHeight="1" x14ac:dyDescent="0.3">
      <c r="A7" s="50" t="s">
        <v>15</v>
      </c>
      <c r="B7" s="49">
        <v>0</v>
      </c>
    </row>
    <row r="8" spans="1:3" ht="30" customHeight="1" x14ac:dyDescent="0.3">
      <c r="A8" s="50" t="s">
        <v>33</v>
      </c>
      <c r="B8" s="49">
        <v>0</v>
      </c>
    </row>
    <row r="9" spans="1:3" ht="30" customHeight="1" x14ac:dyDescent="0.3">
      <c r="A9" s="50" t="s">
        <v>16</v>
      </c>
      <c r="B9" s="49">
        <v>0</v>
      </c>
    </row>
    <row r="10" spans="1:3" ht="30" customHeight="1" thickBot="1" x14ac:dyDescent="0.35">
      <c r="A10" s="51" t="s">
        <v>17</v>
      </c>
      <c r="B10" s="52">
        <f>SUM(B5:B9)</f>
        <v>328</v>
      </c>
    </row>
    <row r="11" spans="1:3" ht="30" customHeight="1" thickBot="1" x14ac:dyDescent="0.35"/>
    <row r="12" spans="1:3" ht="30" customHeight="1" thickBot="1" x14ac:dyDescent="0.35">
      <c r="A12" s="53" t="s">
        <v>24</v>
      </c>
      <c r="B12" s="54">
        <v>196.81</v>
      </c>
    </row>
    <row r="13" spans="1:3" ht="30" customHeight="1" thickBot="1" x14ac:dyDescent="0.35"/>
    <row r="14" spans="1:3" ht="30" customHeight="1" thickBot="1" x14ac:dyDescent="0.35">
      <c r="A14" s="53" t="s">
        <v>30</v>
      </c>
      <c r="B14" s="54">
        <f>B10-B12</f>
        <v>131.19</v>
      </c>
      <c r="C14" s="55"/>
    </row>
    <row r="15" spans="1:3" ht="30" customHeight="1" thickBot="1" x14ac:dyDescent="0.35"/>
    <row r="16" spans="1:3" ht="30" customHeight="1" x14ac:dyDescent="0.3">
      <c r="A16" s="87" t="s">
        <v>31</v>
      </c>
      <c r="B16" s="88"/>
    </row>
    <row r="17" spans="1:2" ht="30" customHeight="1" x14ac:dyDescent="0.3">
      <c r="A17" s="50" t="s">
        <v>49</v>
      </c>
      <c r="B17" s="49">
        <v>579.89</v>
      </c>
    </row>
    <row r="18" spans="1:2" ht="30" customHeight="1" x14ac:dyDescent="0.3">
      <c r="A18" s="50" t="s">
        <v>18</v>
      </c>
      <c r="B18" s="49"/>
    </row>
    <row r="19" spans="1:2" ht="30" customHeight="1" x14ac:dyDescent="0.3">
      <c r="A19" s="50" t="s">
        <v>39</v>
      </c>
      <c r="B19" s="49"/>
    </row>
    <row r="20" spans="1:2" ht="30" customHeight="1" thickBot="1" x14ac:dyDescent="0.35">
      <c r="A20" s="51" t="s">
        <v>19</v>
      </c>
      <c r="B20" s="52">
        <f>SUM(B17:B19)</f>
        <v>579.89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8</vt:i4>
      </vt:variant>
    </vt:vector>
  </HeadingPairs>
  <TitlesOfParts>
    <vt:vector size="16" baseType="lpstr">
      <vt:lpstr>2020</vt:lpstr>
      <vt:lpstr>Bilan 2020</vt:lpstr>
      <vt:lpstr>2021</vt:lpstr>
      <vt:lpstr>Bilan 2021</vt:lpstr>
      <vt:lpstr>2022</vt:lpstr>
      <vt:lpstr>Bilan 2022</vt:lpstr>
      <vt:lpstr>2023</vt:lpstr>
      <vt:lpstr>Bilan 2023</vt:lpstr>
      <vt:lpstr>'2020'!Zone_d_impression</vt:lpstr>
      <vt:lpstr>'2021'!Zone_d_impression</vt:lpstr>
      <vt:lpstr>'2022'!Zone_d_impression</vt:lpstr>
      <vt:lpstr>'2023'!Zone_d_impression</vt:lpstr>
      <vt:lpstr>'Bilan 2020'!Zone_d_impression</vt:lpstr>
      <vt:lpstr>'Bilan 2021'!Zone_d_impression</vt:lpstr>
      <vt:lpstr>'Bilan 2022'!Zone_d_impression</vt:lpstr>
      <vt:lpstr>'Bilan 2023'!Zone_d_impression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 christelle</cp:lastModifiedBy>
  <cp:lastPrinted>2024-01-22T09:22:35Z</cp:lastPrinted>
  <dcterms:created xsi:type="dcterms:W3CDTF">2018-04-11T09:38:46Z</dcterms:created>
  <dcterms:modified xsi:type="dcterms:W3CDTF">2026-05-11T12:02:30Z</dcterms:modified>
</cp:coreProperties>
</file>