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dreff\Desktop\COMPTES POUR LE SITE\UD 16\"/>
    </mc:Choice>
  </mc:AlternateContent>
  <xr:revisionPtr revIDLastSave="0" documentId="13_ncr:1_{4A8737E4-3613-493A-87F8-03E9876EB876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bilans 2020-2022" sheetId="1" r:id="rId1"/>
    <sheet name="Entrées sorties 20-22" sheetId="3" r:id="rId2"/>
  </sheets>
  <definedNames>
    <definedName name="_xlnm.Print_Area" localSheetId="1">'Entrées sorties 20-22'!$A$1:$H$49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3" l="1"/>
  <c r="D45" i="3"/>
  <c r="G46" i="3" s="1"/>
  <c r="G15" i="3"/>
  <c r="C33" i="1"/>
  <c r="C25" i="1"/>
  <c r="C17" i="1"/>
  <c r="C9" i="1"/>
  <c r="G34" i="3" l="1"/>
  <c r="G35" i="3" s="1"/>
  <c r="D34" i="3"/>
  <c r="D24" i="3"/>
  <c r="G25" i="3" s="1"/>
  <c r="D14" i="3"/>
</calcChain>
</file>

<file path=xl/sharedStrings.xml><?xml version="1.0" encoding="utf-8"?>
<sst xmlns="http://schemas.openxmlformats.org/spreadsheetml/2006/main" count="75" uniqueCount="43">
  <si>
    <t>DATES</t>
  </si>
  <si>
    <t>MONTANT</t>
  </si>
  <si>
    <t>MONTANT2</t>
  </si>
  <si>
    <t>DATE</t>
  </si>
  <si>
    <t>Total des ressources</t>
  </si>
  <si>
    <t>TABLEAU DES RESSOURCES DE L'ANNEE 2020</t>
  </si>
  <si>
    <t>TABLEAU DES RESSOURCES DE L'ANNEE 2021</t>
  </si>
  <si>
    <t>TABLEAU DES RESSOURCES DE L'ANNEE 2022</t>
  </si>
  <si>
    <t>SOLDE AU 15/01/2020</t>
  </si>
  <si>
    <t>SOLDE AU 15/01/2021</t>
  </si>
  <si>
    <t>SOLDE AU 15/03/2022</t>
  </si>
  <si>
    <t>TABLEAU DES RESSOURCES DE L'ANNEE 2023</t>
  </si>
  <si>
    <t>SOLDE AU 15/12/2022</t>
  </si>
  <si>
    <t>SYNDICAT DEPARTEMENTAL UNSA - LA ROCHEFOUCAULD/CONFOLENS</t>
  </si>
  <si>
    <t>553,47</t>
  </si>
  <si>
    <t>523,47</t>
  </si>
  <si>
    <t>530,97</t>
  </si>
  <si>
    <t>frais bancaires</t>
  </si>
  <si>
    <t xml:space="preserve">Déplacements, missions, réceptions </t>
  </si>
  <si>
    <t>versement UNSA local</t>
  </si>
  <si>
    <t>Reversement départemental vs local</t>
  </si>
  <si>
    <t>Reversement UNSA Local La rochefoucauld</t>
  </si>
  <si>
    <t>520,97</t>
  </si>
  <si>
    <t>RECETTES</t>
  </si>
  <si>
    <t>DEPENSES</t>
  </si>
  <si>
    <t>Déplacements, missions, réceptions</t>
  </si>
  <si>
    <t>Frais bancaires</t>
  </si>
  <si>
    <t>SOLDE</t>
  </si>
  <si>
    <t xml:space="preserve">Total Recettes </t>
  </si>
  <si>
    <t>Total dépenses</t>
  </si>
  <si>
    <t>Total Recettes</t>
  </si>
  <si>
    <t>Reversement UNSA Local</t>
  </si>
  <si>
    <t xml:space="preserve">Reversement UNSA local </t>
  </si>
  <si>
    <t xml:space="preserve">SOLDE </t>
  </si>
  <si>
    <t>Adresse :</t>
  </si>
  <si>
    <t>EXERCICE 2020</t>
  </si>
  <si>
    <t>EXERCICE 2021</t>
  </si>
  <si>
    <t>EXERCICE 2022</t>
  </si>
  <si>
    <t>EXERCICE 2023</t>
  </si>
  <si>
    <t>ANNEES 2020 - 2021- 2022- 2023</t>
  </si>
  <si>
    <t>COMPTES ANNUELS :</t>
  </si>
  <si>
    <t>Versement UNSA local Confolens</t>
  </si>
  <si>
    <t>Place du champ de foire - 16110 LA ROCHEFOUCAULD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</si>
</sst>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2" borderId="0" xfId="0" applyFont="1" applyFill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0" borderId="7" xfId="0" applyNumberFormat="1" applyBorder="1"/>
    <xf numFmtId="0" fontId="0" fillId="0" borderId="1" xfId="0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8" xfId="0" applyBorder="1"/>
    <xf numFmtId="0" fontId="0" fillId="0" borderId="7" xfId="0" applyBorder="1"/>
    <xf numFmtId="0" fontId="2" fillId="0" borderId="1" xfId="0" applyFont="1" applyBorder="1"/>
    <xf numFmtId="0" fontId="2" fillId="0" borderId="8" xfId="0" applyFont="1" applyBorder="1"/>
    <xf numFmtId="0" fontId="0" fillId="0" borderId="9" xfId="0" applyBorder="1"/>
    <xf numFmtId="0" fontId="2" fillId="0" borderId="9" xfId="0" applyFont="1" applyBorder="1"/>
    <xf numFmtId="0" fontId="2" fillId="0" borderId="2" xfId="0" applyFont="1" applyBorder="1"/>
    <xf numFmtId="14" fontId="0" fillId="0" borderId="1" xfId="0" applyNumberFormat="1" applyBorder="1"/>
    <xf numFmtId="0" fontId="5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40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76201</xdr:rowOff>
    </xdr:from>
    <xdr:to>
      <xdr:col>2</xdr:col>
      <xdr:colOff>9525</xdr:colOff>
      <xdr:row>5</xdr:row>
      <xdr:rowOff>5157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76201"/>
          <a:ext cx="1457324" cy="1262456"/>
        </a:xfrm>
        <a:prstGeom prst="rect">
          <a:avLst/>
        </a:prstGeom>
      </xdr:spPr>
    </xdr:pic>
    <xdr:clientData/>
  </xdr:twoCellAnchor>
  <xdr:twoCellAnchor>
    <xdr:from>
      <xdr:col>2</xdr:col>
      <xdr:colOff>19050</xdr:colOff>
      <xdr:row>0</xdr:row>
      <xdr:rowOff>152400</xdr:rowOff>
    </xdr:from>
    <xdr:to>
      <xdr:col>6</xdr:col>
      <xdr:colOff>790575</xdr:colOff>
      <xdr:row>3</xdr:row>
      <xdr:rowOff>257175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476375" y="152400"/>
          <a:ext cx="5705475" cy="904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2400" b="1"/>
            <a:t>UNION DEPARTEMENTALE UNSA</a:t>
          </a:r>
        </a:p>
        <a:p>
          <a:pPr algn="ctr"/>
          <a:r>
            <a:rPr lang="fr-FR" sz="2400" b="1"/>
            <a:t>CHARENTE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B5:C9" totalsRowShown="0">
  <autoFilter ref="B5:C9" xr:uid="{00000000-0009-0000-0100-000003000000}"/>
  <tableColumns count="2">
    <tableColumn id="1" xr3:uid="{00000000-0010-0000-0000-000001000000}" name="SOLDE AU 15/01/2020"/>
    <tableColumn id="2" xr3:uid="{00000000-0010-0000-0000-000002000000}" name="553,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au35" displayName="Tableau35" ref="B13:C17" totalsRowShown="0">
  <autoFilter ref="B13:C17" xr:uid="{00000000-0009-0000-0100-000004000000}"/>
  <tableColumns count="2">
    <tableColumn id="1" xr3:uid="{00000000-0010-0000-0100-000001000000}" name="SOLDE AU 15/01/2021"/>
    <tableColumn id="2" xr3:uid="{00000000-0010-0000-0100-000002000000}" name="523,4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au356" displayName="Tableau356" ref="B21:C25" totalsRowShown="0">
  <autoFilter ref="B21:C25" xr:uid="{00000000-0009-0000-0100-000005000000}"/>
  <tableColumns count="2">
    <tableColumn id="1" xr3:uid="{00000000-0010-0000-0200-000001000000}" name="SOLDE AU 15/03/2022"/>
    <tableColumn id="2" xr3:uid="{00000000-0010-0000-0200-000002000000}" name="530,9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leau35612" displayName="Tableau35612" ref="B29:C33" totalsRowShown="0">
  <autoFilter ref="B29:C33" xr:uid="{00000000-0009-0000-0100-00000B000000}"/>
  <tableColumns count="2">
    <tableColumn id="1" xr3:uid="{00000000-0010-0000-0300-000001000000}" name="SOLDE AU 15/12/2022"/>
    <tableColumn id="2" xr3:uid="{00000000-0010-0000-0300-000002000000}" name="520,9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Tableau2" displayName="Tableau2" ref="B11:G15" totalsRowShown="0" headerRowDxfId="39" headerRowBorderDxfId="38" tableBorderDxfId="37" totalsRowBorderDxfId="36">
  <autoFilter ref="B11:G15" xr:uid="{00000000-0009-0000-0100-000002000000}"/>
  <tableColumns count="6">
    <tableColumn id="1" xr3:uid="{00000000-0010-0000-0400-000001000000}" name="DATES" dataDxfId="35"/>
    <tableColumn id="2" xr3:uid="{00000000-0010-0000-0400-000002000000}" name="RECETTES" dataDxfId="34"/>
    <tableColumn id="3" xr3:uid="{00000000-0010-0000-0400-000003000000}" name="MONTANT" dataDxfId="33"/>
    <tableColumn id="4" xr3:uid="{00000000-0010-0000-0400-000004000000}" name="DATE" dataDxfId="32"/>
    <tableColumn id="5" xr3:uid="{00000000-0010-0000-0400-000005000000}" name="DEPENSES" dataDxfId="31"/>
    <tableColumn id="6" xr3:uid="{00000000-0010-0000-0400-000006000000}" name="MONTANT2" dataDxfId="3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au27" displayName="Tableau27" ref="B20:G25" totalsRowShown="0" headerRowDxfId="29" headerRowBorderDxfId="28" tableBorderDxfId="27" totalsRowBorderDxfId="26">
  <autoFilter ref="B20:G25" xr:uid="{00000000-0009-0000-0100-000006000000}"/>
  <tableColumns count="6">
    <tableColumn id="1" xr3:uid="{00000000-0010-0000-0500-000001000000}" name="DATES" dataDxfId="25"/>
    <tableColumn id="2" xr3:uid="{00000000-0010-0000-0500-000002000000}" name="RECETTES" dataDxfId="24"/>
    <tableColumn id="3" xr3:uid="{00000000-0010-0000-0500-000003000000}" name="MONTANT" dataDxfId="23"/>
    <tableColumn id="4" xr3:uid="{00000000-0010-0000-0500-000004000000}" name="DATE" dataDxfId="22"/>
    <tableColumn id="5" xr3:uid="{00000000-0010-0000-0500-000005000000}" name="DEPENSES" dataDxfId="21"/>
    <tableColumn id="6" xr3:uid="{00000000-0010-0000-0500-000006000000}" name="MONTANT2" dataDxfId="2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au28" displayName="Tableau28" ref="B30:G35" totalsRowShown="0" headerRowDxfId="19" headerRowBorderDxfId="18" tableBorderDxfId="17" totalsRowBorderDxfId="16">
  <autoFilter ref="B30:G35" xr:uid="{00000000-0009-0000-0100-000007000000}"/>
  <tableColumns count="6">
    <tableColumn id="1" xr3:uid="{00000000-0010-0000-0600-000001000000}" name="DATES" dataDxfId="15"/>
    <tableColumn id="2" xr3:uid="{00000000-0010-0000-0600-000002000000}" name="RECETTES" dataDxfId="14"/>
    <tableColumn id="3" xr3:uid="{00000000-0010-0000-0600-000003000000}" name="MONTANT" dataDxfId="13"/>
    <tableColumn id="4" xr3:uid="{00000000-0010-0000-0600-000004000000}" name="DATE" dataDxfId="12"/>
    <tableColumn id="5" xr3:uid="{00000000-0010-0000-0600-000005000000}" name="DEPENSES" dataDxfId="11"/>
    <tableColumn id="6" xr3:uid="{00000000-0010-0000-0600-000006000000}" name="MONTANT2" dataDxfId="1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au289" displayName="Tableau289" ref="B41:G46" totalsRowShown="0" headerRowDxfId="9" headerRowBorderDxfId="8" tableBorderDxfId="7" totalsRowBorderDxfId="6">
  <autoFilter ref="B41:G46" xr:uid="{00000000-0009-0000-0100-000008000000}"/>
  <tableColumns count="6">
    <tableColumn id="1" xr3:uid="{00000000-0010-0000-0700-000001000000}" name="DATES" dataDxfId="5"/>
    <tableColumn id="2" xr3:uid="{00000000-0010-0000-0700-000002000000}" name="RECETTES" dataDxfId="4"/>
    <tableColumn id="3" xr3:uid="{00000000-0010-0000-0700-000003000000}" name="MONTANT" dataDxfId="3"/>
    <tableColumn id="4" xr3:uid="{00000000-0010-0000-0700-000004000000}" name="DATE" dataDxfId="2"/>
    <tableColumn id="5" xr3:uid="{00000000-0010-0000-0700-000005000000}" name="DEPENSES" dataDxfId="1"/>
    <tableColumn id="6" xr3:uid="{00000000-0010-0000-0700-000006000000}" name="MONTANT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opLeftCell="A10" workbookViewId="0">
      <selection activeCell="A7" sqref="A7"/>
    </sheetView>
  </sheetViews>
  <sheetFormatPr baseColWidth="10" defaultRowHeight="15" x14ac:dyDescent="0.25"/>
  <cols>
    <col min="1" max="1" width="38" customWidth="1"/>
    <col min="2" max="2" width="34.5703125" customWidth="1"/>
    <col min="3" max="3" width="12.85546875" customWidth="1"/>
  </cols>
  <sheetData>
    <row r="1" spans="1:3" ht="42" x14ac:dyDescent="0.35">
      <c r="A1" s="5" t="s">
        <v>13</v>
      </c>
    </row>
    <row r="2" spans="1:3" ht="21" x14ac:dyDescent="0.35">
      <c r="B2" s="3"/>
    </row>
    <row r="4" spans="1:3" x14ac:dyDescent="0.25">
      <c r="B4" s="1" t="s">
        <v>5</v>
      </c>
    </row>
    <row r="5" spans="1:3" x14ac:dyDescent="0.25">
      <c r="B5" t="s">
        <v>8</v>
      </c>
      <c r="C5" t="s">
        <v>14</v>
      </c>
    </row>
    <row r="8" spans="1:3" x14ac:dyDescent="0.25">
      <c r="B8" t="s">
        <v>18</v>
      </c>
      <c r="C8">
        <v>30</v>
      </c>
    </row>
    <row r="9" spans="1:3" x14ac:dyDescent="0.25">
      <c r="B9" t="s">
        <v>4</v>
      </c>
      <c r="C9">
        <f>Tableau3[[#Headers],[553,47]]-C8</f>
        <v>523.47</v>
      </c>
    </row>
    <row r="12" spans="1:3" x14ac:dyDescent="0.25">
      <c r="B12" s="1" t="s">
        <v>6</v>
      </c>
    </row>
    <row r="13" spans="1:3" x14ac:dyDescent="0.25">
      <c r="B13" t="s">
        <v>9</v>
      </c>
      <c r="C13" t="s">
        <v>15</v>
      </c>
    </row>
    <row r="15" spans="1:3" x14ac:dyDescent="0.25">
      <c r="B15" t="s">
        <v>17</v>
      </c>
      <c r="C15">
        <v>2.5</v>
      </c>
    </row>
    <row r="16" spans="1:3" x14ac:dyDescent="0.25">
      <c r="B16" t="s">
        <v>19</v>
      </c>
      <c r="C16">
        <v>10</v>
      </c>
    </row>
    <row r="17" spans="2:3" x14ac:dyDescent="0.25">
      <c r="B17" t="s">
        <v>4</v>
      </c>
      <c r="C17">
        <f>Tableau35[[#Headers],[523,47]]+C16-C15</f>
        <v>530.97</v>
      </c>
    </row>
    <row r="20" spans="2:3" x14ac:dyDescent="0.25">
      <c r="B20" s="1" t="s">
        <v>7</v>
      </c>
    </row>
    <row r="21" spans="2:3" x14ac:dyDescent="0.25">
      <c r="B21" t="s">
        <v>10</v>
      </c>
      <c r="C21" t="s">
        <v>16</v>
      </c>
    </row>
    <row r="23" spans="2:3" x14ac:dyDescent="0.25">
      <c r="B23" t="s">
        <v>20</v>
      </c>
      <c r="C23">
        <v>10</v>
      </c>
    </row>
    <row r="25" spans="2:3" x14ac:dyDescent="0.25">
      <c r="B25" t="s">
        <v>4</v>
      </c>
      <c r="C25">
        <f>Tableau356[[#Headers],[530,97]]-C23</f>
        <v>520.97</v>
      </c>
    </row>
    <row r="28" spans="2:3" x14ac:dyDescent="0.25">
      <c r="B28" s="1" t="s">
        <v>11</v>
      </c>
    </row>
    <row r="29" spans="2:3" x14ac:dyDescent="0.25">
      <c r="B29" t="s">
        <v>12</v>
      </c>
      <c r="C29" t="s">
        <v>22</v>
      </c>
    </row>
    <row r="31" spans="2:3" x14ac:dyDescent="0.25">
      <c r="B31" t="s">
        <v>21</v>
      </c>
      <c r="C31">
        <v>20</v>
      </c>
    </row>
    <row r="33" spans="2:3" x14ac:dyDescent="0.25">
      <c r="B33" t="s">
        <v>4</v>
      </c>
      <c r="C33">
        <f>Tableau35612[[#Headers],[520,97]]+C31</f>
        <v>540.97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6"/>
  <sheetViews>
    <sheetView tabSelected="1" topLeftCell="A26" workbookViewId="0">
      <selection activeCell="E8" sqref="E8"/>
    </sheetView>
  </sheetViews>
  <sheetFormatPr baseColWidth="10" defaultRowHeight="15" x14ac:dyDescent="0.25"/>
  <cols>
    <col min="1" max="1" width="11.140625" customWidth="1"/>
    <col min="2" max="2" width="10.7109375" customWidth="1"/>
    <col min="3" max="3" width="29.7109375" customWidth="1"/>
    <col min="4" max="4" width="12.28515625" customWidth="1"/>
    <col min="5" max="5" width="10.7109375" customWidth="1"/>
    <col min="6" max="6" width="22.7109375" customWidth="1"/>
    <col min="7" max="7" width="12.140625" customWidth="1"/>
  </cols>
  <sheetData>
    <row r="1" spans="1:7" ht="21" x14ac:dyDescent="0.35">
      <c r="A1" s="3"/>
    </row>
    <row r="2" spans="1:7" ht="21" x14ac:dyDescent="0.35">
      <c r="A2" s="3"/>
    </row>
    <row r="3" spans="1:7" ht="21" x14ac:dyDescent="0.35">
      <c r="A3" s="3"/>
    </row>
    <row r="4" spans="1:7" ht="21" x14ac:dyDescent="0.35">
      <c r="A4" s="3"/>
    </row>
    <row r="5" spans="1:7" ht="21" x14ac:dyDescent="0.35">
      <c r="A5" s="3"/>
    </row>
    <row r="6" spans="1:7" ht="33.75" customHeight="1" x14ac:dyDescent="0.35">
      <c r="A6" s="3"/>
      <c r="C6" s="23" t="s">
        <v>34</v>
      </c>
      <c r="D6" s="24" t="s">
        <v>42</v>
      </c>
      <c r="E6" s="24"/>
      <c r="F6" s="24"/>
    </row>
    <row r="7" spans="1:7" ht="21" x14ac:dyDescent="0.35">
      <c r="A7" s="3"/>
      <c r="C7" s="23" t="s">
        <v>40</v>
      </c>
      <c r="D7" s="25" t="s">
        <v>39</v>
      </c>
      <c r="E7" s="25"/>
      <c r="F7" s="25"/>
    </row>
    <row r="8" spans="1:7" ht="31.5" x14ac:dyDescent="0.5">
      <c r="B8" s="4" t="s">
        <v>35</v>
      </c>
    </row>
    <row r="9" spans="1:7" ht="18.75" x14ac:dyDescent="0.3">
      <c r="B9" s="2"/>
      <c r="C9" s="2"/>
      <c r="D9" s="2"/>
      <c r="E9" s="2"/>
      <c r="F9" s="6" t="s">
        <v>8</v>
      </c>
      <c r="G9" s="6">
        <v>553.47</v>
      </c>
    </row>
    <row r="11" spans="1:7" x14ac:dyDescent="0.25">
      <c r="B11" s="9" t="s">
        <v>0</v>
      </c>
      <c r="C11" s="10" t="s">
        <v>23</v>
      </c>
      <c r="D11" s="10" t="s">
        <v>1</v>
      </c>
      <c r="E11" s="10" t="s">
        <v>3</v>
      </c>
      <c r="F11" s="10" t="s">
        <v>24</v>
      </c>
      <c r="G11" s="8" t="s">
        <v>2</v>
      </c>
    </row>
    <row r="12" spans="1:7" ht="30" x14ac:dyDescent="0.25">
      <c r="B12" s="11"/>
      <c r="C12" s="12"/>
      <c r="D12" s="12"/>
      <c r="E12" s="13">
        <v>43873</v>
      </c>
      <c r="F12" s="14" t="s">
        <v>25</v>
      </c>
      <c r="G12" s="15">
        <v>30</v>
      </c>
    </row>
    <row r="13" spans="1:7" x14ac:dyDescent="0.25">
      <c r="B13" s="16"/>
      <c r="C13" s="12"/>
      <c r="D13" s="12"/>
      <c r="E13" s="12"/>
      <c r="F13" s="12"/>
      <c r="G13" s="15"/>
    </row>
    <row r="14" spans="1:7" ht="18.75" x14ac:dyDescent="0.3">
      <c r="B14" s="16"/>
      <c r="C14" s="17" t="s">
        <v>28</v>
      </c>
      <c r="D14" s="17">
        <f>SUM(D12:D13)</f>
        <v>0</v>
      </c>
      <c r="E14" s="17"/>
      <c r="F14" s="17" t="s">
        <v>29</v>
      </c>
      <c r="G14" s="18">
        <v>30</v>
      </c>
    </row>
    <row r="15" spans="1:7" ht="18.75" x14ac:dyDescent="0.3">
      <c r="B15" s="7"/>
      <c r="C15" s="19"/>
      <c r="D15" s="19"/>
      <c r="E15" s="19"/>
      <c r="F15" s="20" t="s">
        <v>27</v>
      </c>
      <c r="G15" s="21">
        <f>G9-G14</f>
        <v>523.47</v>
      </c>
    </row>
    <row r="17" spans="2:7" ht="31.5" x14ac:dyDescent="0.5">
      <c r="B17" s="4" t="s">
        <v>36</v>
      </c>
    </row>
    <row r="18" spans="2:7" ht="18.75" x14ac:dyDescent="0.3">
      <c r="B18" s="2"/>
      <c r="C18" s="2"/>
      <c r="D18" s="2"/>
      <c r="E18" s="2"/>
      <c r="F18" s="6" t="s">
        <v>9</v>
      </c>
      <c r="G18" s="6">
        <v>523.47</v>
      </c>
    </row>
    <row r="20" spans="2:7" x14ac:dyDescent="0.25">
      <c r="B20" s="9" t="s">
        <v>0</v>
      </c>
      <c r="C20" s="10" t="s">
        <v>23</v>
      </c>
      <c r="D20" s="10" t="s">
        <v>1</v>
      </c>
      <c r="E20" s="10" t="s">
        <v>3</v>
      </c>
      <c r="F20" s="10" t="s">
        <v>24</v>
      </c>
      <c r="G20" s="8" t="s">
        <v>2</v>
      </c>
    </row>
    <row r="21" spans="2:7" x14ac:dyDescent="0.25">
      <c r="B21" s="11"/>
      <c r="C21" s="12"/>
      <c r="D21" s="12"/>
      <c r="E21" s="22"/>
      <c r="F21" s="12"/>
      <c r="G21" s="15"/>
    </row>
    <row r="22" spans="2:7" x14ac:dyDescent="0.25">
      <c r="B22" s="11">
        <v>44316</v>
      </c>
      <c r="C22" s="12" t="s">
        <v>41</v>
      </c>
      <c r="D22" s="12">
        <v>10</v>
      </c>
      <c r="E22" s="22">
        <v>44316</v>
      </c>
      <c r="F22" s="12" t="s">
        <v>26</v>
      </c>
      <c r="G22" s="15">
        <v>2.5</v>
      </c>
    </row>
    <row r="23" spans="2:7" x14ac:dyDescent="0.25">
      <c r="B23" s="16"/>
      <c r="C23" s="12"/>
      <c r="D23" s="12"/>
      <c r="E23" s="12"/>
      <c r="F23" s="12"/>
      <c r="G23" s="15"/>
    </row>
    <row r="24" spans="2:7" ht="18.75" x14ac:dyDescent="0.3">
      <c r="B24" s="16"/>
      <c r="C24" s="17" t="s">
        <v>30</v>
      </c>
      <c r="D24" s="17">
        <f>SUM(D21:D23)</f>
        <v>10</v>
      </c>
      <c r="E24" s="17"/>
      <c r="F24" s="17" t="s">
        <v>29</v>
      </c>
      <c r="G24" s="18">
        <v>2.5</v>
      </c>
    </row>
    <row r="25" spans="2:7" ht="18.75" x14ac:dyDescent="0.3">
      <c r="B25" s="7"/>
      <c r="C25" s="19"/>
      <c r="D25" s="19"/>
      <c r="E25" s="19"/>
      <c r="F25" s="20" t="s">
        <v>27</v>
      </c>
      <c r="G25" s="21">
        <f>G18+D24-G24</f>
        <v>530.97</v>
      </c>
    </row>
    <row r="27" spans="2:7" ht="31.5" x14ac:dyDescent="0.5">
      <c r="B27" s="4" t="s">
        <v>37</v>
      </c>
    </row>
    <row r="28" spans="2:7" ht="18.75" x14ac:dyDescent="0.3">
      <c r="B28" s="2"/>
      <c r="C28" s="2"/>
      <c r="D28" s="2"/>
      <c r="E28" s="2"/>
      <c r="F28" s="6" t="s">
        <v>10</v>
      </c>
      <c r="G28" s="6">
        <v>530.97</v>
      </c>
    </row>
    <row r="30" spans="2:7" x14ac:dyDescent="0.25">
      <c r="B30" s="9" t="s">
        <v>0</v>
      </c>
      <c r="C30" s="10" t="s">
        <v>23</v>
      </c>
      <c r="D30" s="10" t="s">
        <v>1</v>
      </c>
      <c r="E30" s="10" t="s">
        <v>3</v>
      </c>
      <c r="F30" s="10" t="s">
        <v>24</v>
      </c>
      <c r="G30" s="8" t="s">
        <v>2</v>
      </c>
    </row>
    <row r="31" spans="2:7" x14ac:dyDescent="0.25">
      <c r="B31" s="11"/>
      <c r="C31" s="12"/>
      <c r="D31" s="12"/>
      <c r="E31" s="22"/>
      <c r="F31" s="12"/>
      <c r="G31" s="15"/>
    </row>
    <row r="32" spans="2:7" x14ac:dyDescent="0.25">
      <c r="B32" s="16"/>
      <c r="C32" s="12"/>
      <c r="D32" s="12"/>
      <c r="E32" s="22">
        <v>44623</v>
      </c>
      <c r="F32" s="12" t="s">
        <v>31</v>
      </c>
      <c r="G32" s="15">
        <v>10</v>
      </c>
    </row>
    <row r="33" spans="2:7" x14ac:dyDescent="0.25">
      <c r="B33" s="16"/>
      <c r="C33" s="12"/>
      <c r="D33" s="12"/>
      <c r="E33" s="12"/>
      <c r="F33" s="12"/>
      <c r="G33" s="15"/>
    </row>
    <row r="34" spans="2:7" ht="18.75" x14ac:dyDescent="0.3">
      <c r="B34" s="16"/>
      <c r="C34" s="17" t="s">
        <v>30</v>
      </c>
      <c r="D34" s="17">
        <f>SUM(D31:D33)</f>
        <v>0</v>
      </c>
      <c r="E34" s="17"/>
      <c r="F34" s="17" t="s">
        <v>29</v>
      </c>
      <c r="G34" s="18">
        <f>SUM(G31:G33)</f>
        <v>10</v>
      </c>
    </row>
    <row r="35" spans="2:7" ht="18.75" x14ac:dyDescent="0.3">
      <c r="B35" s="7"/>
      <c r="C35" s="19"/>
      <c r="D35" s="19"/>
      <c r="E35" s="19"/>
      <c r="F35" s="20" t="s">
        <v>33</v>
      </c>
      <c r="G35" s="21">
        <f>G28-G34</f>
        <v>520.97</v>
      </c>
    </row>
    <row r="38" spans="2:7" ht="31.5" x14ac:dyDescent="0.5">
      <c r="B38" s="4" t="s">
        <v>38</v>
      </c>
    </row>
    <row r="39" spans="2:7" ht="18.75" x14ac:dyDescent="0.3">
      <c r="B39" s="2"/>
      <c r="C39" s="2"/>
      <c r="D39" s="2"/>
      <c r="E39" s="2"/>
      <c r="F39" s="6" t="s">
        <v>12</v>
      </c>
      <c r="G39" s="6">
        <v>520.97</v>
      </c>
    </row>
    <row r="41" spans="2:7" x14ac:dyDescent="0.25">
      <c r="B41" s="9" t="s">
        <v>0</v>
      </c>
      <c r="C41" s="10" t="s">
        <v>23</v>
      </c>
      <c r="D41" s="10" t="s">
        <v>1</v>
      </c>
      <c r="E41" s="10" t="s">
        <v>3</v>
      </c>
      <c r="F41" s="10" t="s">
        <v>24</v>
      </c>
      <c r="G41" s="8" t="s">
        <v>2</v>
      </c>
    </row>
    <row r="42" spans="2:7" x14ac:dyDescent="0.25">
      <c r="B42" s="11"/>
      <c r="C42" s="12"/>
      <c r="D42" s="12"/>
      <c r="E42" s="22"/>
      <c r="F42" s="12"/>
      <c r="G42" s="15"/>
    </row>
    <row r="43" spans="2:7" x14ac:dyDescent="0.25">
      <c r="B43" s="11">
        <v>45014</v>
      </c>
      <c r="C43" s="12" t="s">
        <v>32</v>
      </c>
      <c r="D43" s="12">
        <v>20</v>
      </c>
      <c r="E43" s="12"/>
      <c r="F43" s="12"/>
      <c r="G43" s="15"/>
    </row>
    <row r="44" spans="2:7" x14ac:dyDescent="0.25">
      <c r="B44" s="16"/>
      <c r="C44" s="12"/>
      <c r="D44" s="12"/>
      <c r="E44" s="12"/>
      <c r="F44" s="12"/>
      <c r="G44" s="15"/>
    </row>
    <row r="45" spans="2:7" ht="18.75" x14ac:dyDescent="0.3">
      <c r="B45" s="16"/>
      <c r="C45" s="17" t="s">
        <v>30</v>
      </c>
      <c r="D45" s="17">
        <f>SUM(D42:D44)</f>
        <v>20</v>
      </c>
      <c r="E45" s="17"/>
      <c r="F45" s="17" t="s">
        <v>29</v>
      </c>
      <c r="G45" s="18">
        <f>SUM(G42:G44)</f>
        <v>0</v>
      </c>
    </row>
    <row r="46" spans="2:7" ht="18.75" x14ac:dyDescent="0.3">
      <c r="B46" s="7"/>
      <c r="C46" s="19"/>
      <c r="D46" s="19"/>
      <c r="E46" s="19"/>
      <c r="F46" s="20" t="s">
        <v>27</v>
      </c>
      <c r="G46" s="21">
        <f>G39+D45</f>
        <v>540.97</v>
      </c>
    </row>
  </sheetData>
  <mergeCells count="2">
    <mergeCell ref="D6:F6"/>
    <mergeCell ref="D7:F7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drawing r:id="rId2"/>
  <tableParts count="4"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b X 4 9 W A r 6 x + G o A A A A + Q A A A B I A H A B D b 2 5 m a W c v U G F j a 2 F n Z S 5 4 b W w g o h g A K K A U A A A A A A A A A A A A A A A A A A A A A A A A A A A A h Y + 9 D o I w G E V f h X S n P 4 j G k I 8 y m D h J Y j Q x r q Q W a I R i 2 m J 5 N w c f y V e Q R D F s j v f k D O e + H k / I h r Y J 7 t J Y 1 e k U M U x R I L X o L k p X K e p d G a 5 R x m F f i G t R y W C U t U 0 G e 0 l R 7 d w t I c R 7 j / 0 C d 6 Y i E a W M n P P d U d S y L d B P V v / l U G n r C i 0 k 4 n D 6 x P A I R z G O 6 W q J W U w Z k I l D r v T M G Z M x B T K D s O k b 1 x v J S x N u D 0 C m C e R 7 g 7 8 B U E s D B B Q A A g A I A G 1 + P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f j 1 Y K I p H u A 4 A A A A R A A A A E w A c A E Z v c m 1 1 b G F z L 1 N l Y 3 R p b 2 4 x L m 0 g o h g A K K A U A A A A A A A A A A A A A A A A A A A A A A A A A A A A K 0 5 N L s n M z 1 M I h t C G 1 g B Q S w E C L Q A U A A I A C A B t f j 1 Y C v r H 4 a g A A A D 5 A A A A E g A A A A A A A A A A A A A A A A A A A A A A Q 2 9 u Z m l n L 1 B h Y 2 t h Z 2 U u e G 1 s U E s B A i 0 A F A A C A A g A b X 4 9 W A / K 6 a u k A A A A 6 Q A A A B M A A A A A A A A A A A A A A A A A 9 A A A A F t D b 2 5 0 Z W 5 0 X 1 R 5 c G V z X S 5 4 b W x Q S w E C L Q A U A A I A C A B t f j 1 Y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o S d r b d N M t K r c J u X 4 C x K x Q A A A A A A g A A A A A A A 2 Y A A M A A A A A Q A A A A b Z z p K S 3 F u o l W E e 6 t b Z L p 3 Q A A A A A E g A A A o A A A A B A A A A D p a v R 8 3 G E R / F 6 5 o 8 L g H 0 6 K U A A A A N M r Y i e N W s B b i 3 j v t O S e p h U w S 8 a q K z Q I c e P s M s b W y T a n R e h 9 i O v Q e Y p Z z 9 4 E m l b C v w D J J F U L 9 e S d P 1 i y 0 4 J R + G j Y 6 g z K G T l + y 4 S w 6 i o h C J 1 W F A A A A E S E z p A 1 e u H W q Z 7 P S W r N J M I Y P b d l < / D a t a M a s h u p > 
</file>

<file path=customXml/itemProps1.xml><?xml version="1.0" encoding="utf-8"?>
<ds:datastoreItem xmlns:ds="http://schemas.openxmlformats.org/officeDocument/2006/customXml" ds:itemID="{3EDFF4EF-608D-454C-9F11-91D5C2BB0B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bilans 2020-2022</vt:lpstr>
      <vt:lpstr>Entrées sorties 20-22</vt:lpstr>
      <vt:lpstr>'Entrées sorties 20-22'!Zone_d_impression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sync02</dc:creator>
  <cp:lastModifiedBy>frederic christelle</cp:lastModifiedBy>
  <cp:lastPrinted>2024-03-11T14:22:59Z</cp:lastPrinted>
  <dcterms:created xsi:type="dcterms:W3CDTF">2023-12-19T15:07:03Z</dcterms:created>
  <dcterms:modified xsi:type="dcterms:W3CDTF">2024-03-29T11:13:12Z</dcterms:modified>
</cp:coreProperties>
</file>